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09"/>
  <workbookPr filterPrivacy="1" codeName="ThisWorkbook" hidePivotFieldList="1"/>
  <xr:revisionPtr revIDLastSave="0" documentId="13_ncr:1_{2EEC8E9E-79E5-4B01-947A-141983E782F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udget overview" sheetId="7" r:id="rId1"/>
    <sheet name="Monthly Budget planning" sheetId="1" r:id="rId2"/>
    <sheet name="Spending Diary" sheetId="8" r:id="rId3"/>
  </sheets>
  <definedNames>
    <definedName name="_xlnm._FilterDatabase" localSheetId="1" hidden="1">'Monthly Budget planning'!$C$3:$E$6</definedName>
    <definedName name="BUDGET_Title">'Monthly Budget planning'!$B$2</definedName>
    <definedName name="ColumnTitle1">#REF!</definedName>
    <definedName name="COMPANY_NAME">'Monthly Budget planning'!$B$1</definedName>
    <definedName name="Title1">#REF!</definedName>
    <definedName name="Title2">#REF!</definedName>
    <definedName name="Title3">#REF!</definedName>
    <definedName name="Title4">#REF!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" i="7" l="1"/>
  <c r="E10" i="1"/>
  <c r="E14" i="1"/>
  <c r="E11" i="1"/>
  <c r="C12" i="7"/>
  <c r="C11" i="7"/>
  <c r="D11" i="7" s="1"/>
  <c r="B27" i="7"/>
  <c r="B26" i="7"/>
  <c r="B25" i="7"/>
  <c r="B24" i="7"/>
  <c r="C47" i="7"/>
  <c r="C46" i="7"/>
  <c r="C45" i="7"/>
  <c r="D45" i="7" s="1"/>
  <c r="C43" i="7"/>
  <c r="D43" i="7" s="1"/>
  <c r="C42" i="7"/>
  <c r="C36" i="7"/>
  <c r="C37" i="7"/>
  <c r="D37" i="7" s="1"/>
  <c r="C28" i="7"/>
  <c r="C22" i="7"/>
  <c r="C51" i="7"/>
  <c r="C52" i="7"/>
  <c r="D52" i="7" s="1"/>
  <c r="C53" i="7"/>
  <c r="D53" i="7" s="1"/>
  <c r="C54" i="7"/>
  <c r="D54" i="7" s="1"/>
  <c r="C55" i="7"/>
  <c r="C56" i="7"/>
  <c r="D56" i="7" s="1"/>
  <c r="C57" i="7"/>
  <c r="C58" i="7"/>
  <c r="D58" i="7" s="1"/>
  <c r="C59" i="7"/>
  <c r="D59" i="7" s="1"/>
  <c r="C60" i="7"/>
  <c r="D60" i="7" s="1"/>
  <c r="C50" i="7"/>
  <c r="C32" i="7"/>
  <c r="C33" i="7"/>
  <c r="D33" i="7" s="1"/>
  <c r="C34" i="7"/>
  <c r="C35" i="7"/>
  <c r="C38" i="7"/>
  <c r="C31" i="7"/>
  <c r="C21" i="7"/>
  <c r="C13" i="7"/>
  <c r="D13" i="7" s="1"/>
  <c r="C14" i="7"/>
  <c r="D14" i="7" s="1"/>
  <c r="C15" i="7"/>
  <c r="D15" i="7" s="1"/>
  <c r="C16" i="7"/>
  <c r="C10" i="7"/>
  <c r="C39" i="8"/>
  <c r="D39" i="8"/>
  <c r="E39" i="8"/>
  <c r="F39" i="8"/>
  <c r="G39" i="8"/>
  <c r="H39" i="8"/>
  <c r="B39" i="8"/>
  <c r="I36" i="8"/>
  <c r="I37" i="8"/>
  <c r="I38" i="8"/>
  <c r="I35" i="8"/>
  <c r="I25" i="8"/>
  <c r="I26" i="8"/>
  <c r="I27" i="8"/>
  <c r="I28" i="8"/>
  <c r="I29" i="8"/>
  <c r="I30" i="8"/>
  <c r="I31" i="8"/>
  <c r="I32" i="8"/>
  <c r="I33" i="8"/>
  <c r="I24" i="8"/>
  <c r="I19" i="8"/>
  <c r="I20" i="8"/>
  <c r="I21" i="8"/>
  <c r="I22" i="8"/>
  <c r="I18" i="8"/>
  <c r="I13" i="8"/>
  <c r="I14" i="8"/>
  <c r="I15" i="8"/>
  <c r="I16" i="8"/>
  <c r="I12" i="8"/>
  <c r="I6" i="8"/>
  <c r="I7" i="8"/>
  <c r="I8" i="8"/>
  <c r="I9" i="8"/>
  <c r="I5" i="8"/>
  <c r="E56" i="1"/>
  <c r="E53" i="1"/>
  <c r="E44" i="1"/>
  <c r="E24" i="1"/>
  <c r="E20" i="1"/>
  <c r="E13" i="1"/>
  <c r="E15" i="1"/>
  <c r="D12" i="7"/>
  <c r="D51" i="7"/>
  <c r="D55" i="7"/>
  <c r="D57" i="7"/>
  <c r="D50" i="7"/>
  <c r="D42" i="7"/>
  <c r="D44" i="7"/>
  <c r="D47" i="7"/>
  <c r="D32" i="7"/>
  <c r="D34" i="7"/>
  <c r="D35" i="7"/>
  <c r="D36" i="7"/>
  <c r="D38" i="7"/>
  <c r="D31" i="7"/>
  <c r="D22" i="7"/>
  <c r="B61" i="7"/>
  <c r="B48" i="7"/>
  <c r="B39" i="7"/>
  <c r="B17" i="7"/>
  <c r="E19" i="1"/>
  <c r="E42" i="1"/>
  <c r="C16" i="1"/>
  <c r="D16" i="1"/>
  <c r="E50" i="1"/>
  <c r="E51" i="1"/>
  <c r="E52" i="1"/>
  <c r="E54" i="1"/>
  <c r="E55" i="1"/>
  <c r="E57" i="1"/>
  <c r="E58" i="1"/>
  <c r="E59" i="1"/>
  <c r="E49" i="1"/>
  <c r="E41" i="1"/>
  <c r="E43" i="1"/>
  <c r="E45" i="1"/>
  <c r="E46" i="1"/>
  <c r="E40" i="1"/>
  <c r="E31" i="1"/>
  <c r="E32" i="1"/>
  <c r="E33" i="1"/>
  <c r="E34" i="1"/>
  <c r="E35" i="1"/>
  <c r="E36" i="1"/>
  <c r="E37" i="1"/>
  <c r="E30" i="1"/>
  <c r="E21" i="1"/>
  <c r="E22" i="1"/>
  <c r="E23" i="1"/>
  <c r="E25" i="1"/>
  <c r="E26" i="1"/>
  <c r="E27" i="1"/>
  <c r="E12" i="1"/>
  <c r="C47" i="1"/>
  <c r="D47" i="1"/>
  <c r="D60" i="1"/>
  <c r="C60" i="1"/>
  <c r="D38" i="1"/>
  <c r="C38" i="1"/>
  <c r="D28" i="1"/>
  <c r="C28" i="1"/>
  <c r="E38" i="1" l="1"/>
  <c r="E28" i="1"/>
  <c r="E47" i="1"/>
  <c r="C48" i="7"/>
  <c r="D48" i="7" s="1"/>
  <c r="D46" i="7"/>
  <c r="C39" i="7"/>
  <c r="D39" i="7" s="1"/>
  <c r="C61" i="7"/>
  <c r="D61" i="7" s="1"/>
  <c r="C17" i="7"/>
  <c r="I39" i="8"/>
  <c r="D17" i="7"/>
  <c r="E4" i="1"/>
  <c r="D6" i="1"/>
  <c r="C6" i="1"/>
  <c r="D61" i="1"/>
  <c r="C61" i="1"/>
  <c r="E16" i="1"/>
  <c r="E60" i="1"/>
  <c r="E5" i="1" l="1"/>
  <c r="E6" i="1" s="1"/>
  <c r="E61" i="1"/>
  <c r="B29" i="7"/>
  <c r="B62" i="7" s="1"/>
  <c r="D20" i="7"/>
  <c r="D23" i="7"/>
  <c r="D24" i="7"/>
  <c r="D25" i="7"/>
  <c r="D26" i="7"/>
  <c r="D27" i="7"/>
  <c r="C29" i="7"/>
  <c r="C62" i="7" s="1"/>
  <c r="D28" i="7"/>
  <c r="C6" i="7" l="1"/>
  <c r="D29" i="7"/>
  <c r="D62" i="7" s="1"/>
  <c r="B6" i="7"/>
  <c r="D6" i="7" l="1"/>
</calcChain>
</file>

<file path=xl/sharedStrings.xml><?xml version="1.0" encoding="utf-8"?>
<sst xmlns="http://schemas.openxmlformats.org/spreadsheetml/2006/main" count="184" uniqueCount="120">
  <si>
    <t>Student Name:</t>
  </si>
  <si>
    <t>Student Number:</t>
  </si>
  <si>
    <t>MONTHLY BUDGET- [insert date]</t>
  </si>
  <si>
    <t>Date</t>
  </si>
  <si>
    <t>Weekly</t>
  </si>
  <si>
    <t>Monthly</t>
  </si>
  <si>
    <t>Yearly</t>
  </si>
  <si>
    <t>Total Income</t>
  </si>
  <si>
    <t>Total Expenses</t>
  </si>
  <si>
    <t>Balance</t>
  </si>
  <si>
    <t>INCOME</t>
  </si>
  <si>
    <t>SUSI</t>
  </si>
  <si>
    <t>Employment</t>
  </si>
  <si>
    <t>DEASP/Social Welfare</t>
  </si>
  <si>
    <t>Parents/Guardians</t>
  </si>
  <si>
    <t>Scholasrships / Bursary</t>
  </si>
  <si>
    <t>Other</t>
  </si>
  <si>
    <t>Student Assistance Fund</t>
  </si>
  <si>
    <t xml:space="preserve"> EXPENDITURE</t>
  </si>
  <si>
    <t>Household Exp</t>
  </si>
  <si>
    <t>Rent or Mortgage</t>
  </si>
  <si>
    <t>Rent Deposit</t>
  </si>
  <si>
    <t>Food / Groceries</t>
  </si>
  <si>
    <t>Electricity</t>
  </si>
  <si>
    <t>Gas / Oil</t>
  </si>
  <si>
    <t>Braoadband</t>
  </si>
  <si>
    <t>TV Licence</t>
  </si>
  <si>
    <t>Bin charges</t>
  </si>
  <si>
    <t>Total Household costs</t>
  </si>
  <si>
    <t>Travel Costs</t>
  </si>
  <si>
    <t>Public transport</t>
  </si>
  <si>
    <t>Car insurance</t>
  </si>
  <si>
    <t>Car Tax</t>
  </si>
  <si>
    <t>Car Maintenance / new tires etc</t>
  </si>
  <si>
    <t>Car Repayments</t>
  </si>
  <si>
    <t>Petrol / Diesal</t>
  </si>
  <si>
    <t>Taxis</t>
  </si>
  <si>
    <t>Budget overview</t>
  </si>
  <si>
    <t>Total Travel costs</t>
  </si>
  <si>
    <t>College Costs</t>
  </si>
  <si>
    <t>Fees</t>
  </si>
  <si>
    <t>Books /.Resources etc</t>
  </si>
  <si>
    <t xml:space="preserve">Printing / Photcopying </t>
  </si>
  <si>
    <t>College Equipment</t>
  </si>
  <si>
    <t>Food e.g snacks, campus cafes etc</t>
  </si>
  <si>
    <t>Fieldtrips</t>
  </si>
  <si>
    <t>Total College Costs</t>
  </si>
  <si>
    <t>Other Expenses</t>
  </si>
  <si>
    <t>Medical Expenses</t>
  </si>
  <si>
    <t>Social life</t>
  </si>
  <si>
    <t>Ciggerettes /Alcohol</t>
  </si>
  <si>
    <t>Takeaways</t>
  </si>
  <si>
    <t>Loan Repayments</t>
  </si>
  <si>
    <t>Mphone + media subscriptions e.g Netflix</t>
  </si>
  <si>
    <t>Toiletries e.g make up, hair gel, etc</t>
  </si>
  <si>
    <t>Sports / Clubs &amp; Societies</t>
  </si>
  <si>
    <t>Creche</t>
  </si>
  <si>
    <t>Clothes</t>
  </si>
  <si>
    <t>Total other expenses</t>
  </si>
  <si>
    <t>Estimated</t>
  </si>
  <si>
    <t>Actual</t>
  </si>
  <si>
    <t>Difference</t>
  </si>
  <si>
    <t>ESTIMATED</t>
  </si>
  <si>
    <t>ACTUAL</t>
  </si>
  <si>
    <t>DIFFERENCE</t>
  </si>
  <si>
    <t>Scholasrships/ Student Assistance Fund</t>
  </si>
  <si>
    <t>Rent or mortgage</t>
  </si>
  <si>
    <t>rent deposit</t>
  </si>
  <si>
    <t>Food/Groceries</t>
  </si>
  <si>
    <t>Gas/oil</t>
  </si>
  <si>
    <t>TV license</t>
  </si>
  <si>
    <t>Car maintenance / new tires etc</t>
  </si>
  <si>
    <t>Car repayments</t>
  </si>
  <si>
    <t>Petrol/Diesal</t>
  </si>
  <si>
    <t>Books/ e-journals/ memberships</t>
  </si>
  <si>
    <t xml:space="preserve">Printing/photcopying </t>
  </si>
  <si>
    <t>college equipment</t>
  </si>
  <si>
    <t>food e.g snacks, main rest etc</t>
  </si>
  <si>
    <t>fieldtrips</t>
  </si>
  <si>
    <t>Medical expenses</t>
  </si>
  <si>
    <t>Ciggerettes/alcohol</t>
  </si>
  <si>
    <t xml:space="preserve">Takeaways </t>
  </si>
  <si>
    <t>Loan repayments</t>
  </si>
  <si>
    <t>Mphone +media subscriptions</t>
  </si>
  <si>
    <t>Sports/Societies</t>
  </si>
  <si>
    <t>clothes</t>
  </si>
  <si>
    <t>Item</t>
  </si>
  <si>
    <t>Monday</t>
  </si>
  <si>
    <t>Tuesday</t>
  </si>
  <si>
    <t>Wednesday</t>
  </si>
  <si>
    <t>Thursday</t>
  </si>
  <si>
    <t>Friday</t>
  </si>
  <si>
    <t>Saturday</t>
  </si>
  <si>
    <t>Sunday</t>
  </si>
  <si>
    <t>Total</t>
  </si>
  <si>
    <t>Groceries for home</t>
  </si>
  <si>
    <t>Breakfast</t>
  </si>
  <si>
    <t>lunch</t>
  </si>
  <si>
    <t>coffee</t>
  </si>
  <si>
    <t>dinner</t>
  </si>
  <si>
    <t>Snacks</t>
  </si>
  <si>
    <t>Food at college</t>
  </si>
  <si>
    <t>Bus</t>
  </si>
  <si>
    <t>train</t>
  </si>
  <si>
    <t>taxi</t>
  </si>
  <si>
    <t>Petrol/diesal</t>
  </si>
  <si>
    <t>parking</t>
  </si>
  <si>
    <t>cinenma</t>
  </si>
  <si>
    <t>food</t>
  </si>
  <si>
    <t>clubs and socs</t>
  </si>
  <si>
    <t>alcohol</t>
  </si>
  <si>
    <t>ciggerttes</t>
  </si>
  <si>
    <t>other</t>
  </si>
  <si>
    <t>Sporting pursuits</t>
  </si>
  <si>
    <t>medicine</t>
  </si>
  <si>
    <t>personal items</t>
  </si>
  <si>
    <t>academic</t>
  </si>
  <si>
    <t>books</t>
  </si>
  <si>
    <t>printing</t>
  </si>
  <si>
    <t>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</si>
</sst>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mmmm\ yyyy"/>
    <numFmt numFmtId="165" formatCode="0.0%"/>
    <numFmt numFmtId="166" formatCode="#,##0.00_ ;[Red]\-#,##0.00\ "/>
  </numFmts>
  <fonts count="21">
    <font>
      <sz val="11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1"/>
      <color theme="9" tint="-0.499984740745262"/>
      <name val="Gill Sans MT"/>
      <family val="2"/>
      <scheme val="minor"/>
    </font>
    <font>
      <sz val="11"/>
      <color rgb="FF6C0000"/>
      <name val="Gill Sans MT"/>
      <family val="2"/>
      <scheme val="minor"/>
    </font>
    <font>
      <sz val="36"/>
      <color theme="3"/>
      <name val="Gill Sans MT"/>
      <family val="2"/>
      <scheme val="major"/>
    </font>
    <font>
      <sz val="16"/>
      <color theme="3"/>
      <name val="Gill Sans MT"/>
      <family val="2"/>
      <scheme val="major"/>
    </font>
    <font>
      <sz val="11"/>
      <color theme="3"/>
      <name val="Gill Sans MT"/>
      <family val="2"/>
      <scheme val="major"/>
    </font>
    <font>
      <sz val="11"/>
      <color theme="1" tint="4.9989318521683403E-2"/>
      <name val="Gill Sans MT"/>
      <family val="2"/>
      <scheme val="major"/>
    </font>
    <font>
      <b/>
      <sz val="12"/>
      <color theme="1" tint="4.9989318521683403E-2"/>
      <name val="Gill Sans MT"/>
      <family val="2"/>
      <scheme val="major"/>
    </font>
    <font>
      <b/>
      <sz val="14"/>
      <color theme="1" tint="4.9989318521683403E-2"/>
      <name val="Gill Sans MT"/>
      <family val="2"/>
      <scheme val="major"/>
    </font>
    <font>
      <b/>
      <sz val="11"/>
      <color theme="1"/>
      <name val="Gill Sans MT"/>
      <family val="2"/>
      <scheme val="minor"/>
    </font>
    <font>
      <b/>
      <sz val="12"/>
      <color theme="1"/>
      <name val="Gill Sans MT"/>
      <family val="2"/>
      <scheme val="minor"/>
    </font>
    <font>
      <b/>
      <sz val="14"/>
      <color theme="0"/>
      <name val="Gill Sans MT"/>
      <family val="2"/>
      <scheme val="minor"/>
    </font>
    <font>
      <b/>
      <sz val="16"/>
      <color theme="0"/>
      <name val="Gill Sans MT"/>
      <family val="2"/>
      <scheme val="minor"/>
    </font>
    <font>
      <b/>
      <sz val="14"/>
      <color theme="1"/>
      <name val="Gill Sans MT"/>
      <family val="2"/>
      <scheme val="minor"/>
    </font>
    <font>
      <b/>
      <sz val="16"/>
      <color theme="1"/>
      <name val="Gill Sans MT"/>
      <family val="2"/>
      <scheme val="minor"/>
    </font>
    <font>
      <sz val="26"/>
      <color theme="3"/>
      <name val="Gill Sans MT"/>
      <family val="2"/>
      <scheme val="major"/>
    </font>
    <font>
      <sz val="16"/>
      <color theme="3"/>
      <name val="Gill Sans MT"/>
      <family val="2"/>
      <scheme val="minor"/>
    </font>
    <font>
      <b/>
      <sz val="16"/>
      <color theme="3"/>
      <name val="Gill Sans MT"/>
      <family val="2"/>
      <scheme val="minor"/>
    </font>
    <font>
      <b/>
      <sz val="16"/>
      <color theme="3"/>
      <name val="Gill Sans MT"/>
      <family val="2"/>
      <scheme val="major"/>
    </font>
    <font>
      <b/>
      <sz val="22"/>
      <color theme="1"/>
      <name val="Gill Sans MT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ACFA9A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53D2FF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>
      <alignment horizontal="left" wrapText="1" indent="1"/>
    </xf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3" borderId="0" applyNumberFormat="0" applyBorder="0" applyAlignment="0" applyProtection="0"/>
    <xf numFmtId="0" fontId="5" fillId="0" borderId="0" applyNumberFormat="0" applyFill="0" applyAlignment="0" applyProtection="0"/>
    <xf numFmtId="0" fontId="7" fillId="6" borderId="0" applyBorder="0" applyProtection="0">
      <alignment horizontal="left" vertical="center" indent="1"/>
    </xf>
    <xf numFmtId="0" fontId="7" fillId="6" borderId="0" applyNumberFormat="0" applyBorder="0" applyProtection="0">
      <alignment horizontal="left" vertical="center"/>
    </xf>
    <xf numFmtId="0" fontId="1" fillId="0" borderId="0" applyNumberFormat="0" applyFill="0" applyAlignment="0" applyProtection="0"/>
    <xf numFmtId="0" fontId="3" fillId="0" borderId="0" applyNumberFormat="0" applyFill="0" applyBorder="0" applyAlignment="0" applyProtection="0"/>
    <xf numFmtId="40" fontId="1" fillId="0" borderId="0" applyFont="0" applyFill="0" applyBorder="0" applyProtection="0">
      <alignment horizontal="right"/>
    </xf>
    <xf numFmtId="165" fontId="1" fillId="0" borderId="0" applyFont="0" applyFill="0" applyBorder="0" applyProtection="0">
      <alignment horizontal="right"/>
    </xf>
    <xf numFmtId="164" fontId="6" fillId="4" borderId="0" applyFill="0" applyBorder="0">
      <alignment horizontal="right"/>
    </xf>
  </cellStyleXfs>
  <cellXfs count="60">
    <xf numFmtId="0" fontId="0" fillId="0" borderId="0" xfId="0">
      <alignment horizontal="left" wrapText="1" indent="1"/>
    </xf>
    <xf numFmtId="40" fontId="1" fillId="5" borderId="0" xfId="9" applyFill="1" applyAlignment="1" applyProtection="1"/>
    <xf numFmtId="40" fontId="1" fillId="0" borderId="0" xfId="9" applyAlignment="1" applyProtection="1"/>
    <xf numFmtId="0" fontId="10" fillId="7" borderId="0" xfId="0" applyFont="1" applyFill="1">
      <alignment horizontal="left" wrapText="1" indent="1"/>
    </xf>
    <xf numFmtId="40" fontId="10" fillId="7" borderId="0" xfId="9" applyFont="1" applyFill="1" applyAlignment="1" applyProtection="1"/>
    <xf numFmtId="40" fontId="10" fillId="8" borderId="0" xfId="9" applyFont="1" applyFill="1" applyAlignment="1" applyProtection="1"/>
    <xf numFmtId="0" fontId="10" fillId="9" borderId="0" xfId="0" applyFont="1" applyFill="1">
      <alignment horizontal="left" wrapText="1" indent="1"/>
    </xf>
    <xf numFmtId="40" fontId="0" fillId="0" borderId="0" xfId="9" applyFont="1" applyAlignment="1" applyProtection="1"/>
    <xf numFmtId="40" fontId="10" fillId="9" borderId="0" xfId="9" applyFont="1" applyFill="1" applyAlignment="1" applyProtection="1"/>
    <xf numFmtId="40" fontId="10" fillId="10" borderId="0" xfId="9" applyFont="1" applyFill="1" applyAlignment="1" applyProtection="1"/>
    <xf numFmtId="0" fontId="15" fillId="13" borderId="0" xfId="0" applyFont="1" applyFill="1">
      <alignment horizontal="left" wrapText="1" indent="1"/>
    </xf>
    <xf numFmtId="0" fontId="0" fillId="14" borderId="0" xfId="0" applyFill="1">
      <alignment horizontal="left" wrapText="1" indent="1"/>
    </xf>
    <xf numFmtId="0" fontId="0" fillId="13" borderId="0" xfId="0" applyFill="1">
      <alignment horizontal="left" wrapText="1" indent="1"/>
    </xf>
    <xf numFmtId="0" fontId="10" fillId="13" borderId="0" xfId="0" applyFont="1" applyFill="1">
      <alignment horizontal="left" wrapText="1" indent="1"/>
    </xf>
    <xf numFmtId="0" fontId="10" fillId="14" borderId="0" xfId="0" applyFont="1" applyFill="1">
      <alignment horizontal="left" wrapText="1" indent="1"/>
    </xf>
    <xf numFmtId="0" fontId="15" fillId="13" borderId="2" xfId="0" applyFont="1" applyFill="1" applyBorder="1">
      <alignment horizontal="left" wrapText="1" indent="1"/>
    </xf>
    <xf numFmtId="0" fontId="19" fillId="4" borderId="0" xfId="4" applyFont="1" applyFill="1" applyAlignment="1" applyProtection="1">
      <alignment horizontal="left" indent="1"/>
      <protection locked="0"/>
    </xf>
    <xf numFmtId="0" fontId="0" fillId="0" borderId="0" xfId="0" applyProtection="1">
      <alignment horizontal="left" wrapText="1" indent="1"/>
      <protection locked="0"/>
    </xf>
    <xf numFmtId="0" fontId="18" fillId="0" borderId="0" xfId="0" applyFont="1" applyProtection="1">
      <alignment horizontal="left" wrapText="1" indent="1"/>
      <protection locked="0"/>
    </xf>
    <xf numFmtId="0" fontId="13" fillId="12" borderId="0" xfId="0" applyFont="1" applyFill="1" applyProtection="1">
      <alignment horizontal="left" wrapText="1" indent="1"/>
      <protection locked="0"/>
    </xf>
    <xf numFmtId="0" fontId="13" fillId="12" borderId="1" xfId="0" applyFont="1" applyFill="1" applyBorder="1" applyProtection="1">
      <alignment horizontal="left" wrapText="1" indent="1"/>
      <protection locked="0"/>
    </xf>
    <xf numFmtId="0" fontId="15" fillId="12" borderId="0" xfId="0" applyFont="1" applyFill="1" applyProtection="1">
      <alignment horizontal="left" wrapText="1" indent="1"/>
      <protection locked="0"/>
    </xf>
    <xf numFmtId="0" fontId="9" fillId="11" borderId="0" xfId="5" applyFont="1" applyFill="1" applyProtection="1">
      <alignment horizontal="left" vertical="center" indent="1"/>
      <protection locked="0"/>
    </xf>
    <xf numFmtId="0" fontId="9" fillId="11" borderId="0" xfId="6" applyFont="1" applyFill="1" applyProtection="1">
      <alignment horizontal="left" vertical="center"/>
      <protection locked="0"/>
    </xf>
    <xf numFmtId="40" fontId="1" fillId="5" borderId="0" xfId="9" applyFill="1" applyAlignment="1" applyProtection="1">
      <protection locked="0"/>
    </xf>
    <xf numFmtId="40" fontId="0" fillId="0" borderId="0" xfId="9" applyFont="1" applyAlignment="1" applyProtection="1">
      <protection locked="0"/>
    </xf>
    <xf numFmtId="0" fontId="15" fillId="11" borderId="0" xfId="0" applyFont="1" applyFill="1" applyProtection="1">
      <alignment horizontal="left" wrapText="1" indent="1"/>
      <protection locked="0"/>
    </xf>
    <xf numFmtId="0" fontId="8" fillId="7" borderId="0" xfId="5" applyFont="1" applyFill="1" applyProtection="1">
      <alignment horizontal="left" vertical="center" indent="1"/>
      <protection locked="0"/>
    </xf>
    <xf numFmtId="0" fontId="8" fillId="7" borderId="0" xfId="6" applyFont="1" applyFill="1" applyProtection="1">
      <alignment horizontal="left" vertical="center"/>
      <protection locked="0"/>
    </xf>
    <xf numFmtId="0" fontId="9" fillId="7" borderId="0" xfId="5" applyFont="1" applyFill="1" applyProtection="1">
      <alignment horizontal="left" vertical="center" indent="1"/>
      <protection locked="0"/>
    </xf>
    <xf numFmtId="40" fontId="9" fillId="7" borderId="0" xfId="9" applyFont="1" applyFill="1" applyAlignment="1" applyProtection="1">
      <protection locked="0"/>
    </xf>
    <xf numFmtId="0" fontId="10" fillId="7" borderId="0" xfId="0" applyFont="1" applyFill="1" applyProtection="1">
      <alignment horizontal="left" wrapText="1" indent="1"/>
      <protection locked="0"/>
    </xf>
    <xf numFmtId="0" fontId="10" fillId="8" borderId="0" xfId="0" applyFont="1" applyFill="1" applyProtection="1">
      <alignment horizontal="left" wrapText="1" indent="1"/>
      <protection locked="0"/>
    </xf>
    <xf numFmtId="40" fontId="10" fillId="8" borderId="0" xfId="9" applyFont="1" applyFill="1" applyAlignment="1" applyProtection="1">
      <protection locked="0"/>
    </xf>
    <xf numFmtId="0" fontId="0" fillId="2" borderId="0" xfId="0" applyFill="1" applyProtection="1">
      <alignment horizontal="left" wrapText="1" indent="1"/>
      <protection locked="0"/>
    </xf>
    <xf numFmtId="0" fontId="11" fillId="9" borderId="0" xfId="0" applyFont="1" applyFill="1" applyProtection="1">
      <alignment horizontal="left" wrapText="1" indent="1"/>
      <protection locked="0"/>
    </xf>
    <xf numFmtId="40" fontId="10" fillId="9" borderId="0" xfId="9" applyFont="1" applyFill="1" applyAlignment="1" applyProtection="1">
      <protection locked="0"/>
    </xf>
    <xf numFmtId="0" fontId="10" fillId="9" borderId="0" xfId="0" applyFont="1" applyFill="1" applyProtection="1">
      <alignment horizontal="left" wrapText="1" indent="1"/>
      <protection locked="0"/>
    </xf>
    <xf numFmtId="0" fontId="10" fillId="10" borderId="0" xfId="0" applyFont="1" applyFill="1" applyProtection="1">
      <alignment horizontal="left" wrapText="1" indent="1"/>
      <protection locked="0"/>
    </xf>
    <xf numFmtId="40" fontId="0" fillId="10" borderId="0" xfId="9" applyFont="1" applyFill="1" applyAlignment="1" applyProtection="1">
      <protection locked="0"/>
    </xf>
    <xf numFmtId="40" fontId="0" fillId="2" borderId="0" xfId="9" applyFont="1" applyFill="1" applyAlignment="1" applyProtection="1">
      <protection locked="0"/>
    </xf>
    <xf numFmtId="0" fontId="15" fillId="13" borderId="0" xfId="0" applyFont="1" applyFill="1" applyProtection="1">
      <alignment horizontal="left" wrapText="1" indent="1"/>
      <protection locked="0"/>
    </xf>
    <xf numFmtId="40" fontId="12" fillId="12" borderId="1" xfId="0" applyNumberFormat="1" applyFont="1" applyFill="1" applyBorder="1" applyAlignment="1">
      <alignment horizontal="right"/>
    </xf>
    <xf numFmtId="40" fontId="12" fillId="12" borderId="1" xfId="0" applyNumberFormat="1" applyFont="1" applyFill="1" applyBorder="1">
      <alignment horizontal="left" wrapText="1" indent="1"/>
    </xf>
    <xf numFmtId="40" fontId="12" fillId="12" borderId="1" xfId="0" applyNumberFormat="1" applyFont="1" applyFill="1" applyBorder="1" applyAlignment="1">
      <alignment wrapText="1"/>
    </xf>
    <xf numFmtId="40" fontId="15" fillId="12" borderId="0" xfId="0" applyNumberFormat="1" applyFont="1" applyFill="1">
      <alignment horizontal="left" wrapText="1" indent="1"/>
    </xf>
    <xf numFmtId="166" fontId="15" fillId="12" borderId="0" xfId="0" applyNumberFormat="1" applyFont="1" applyFill="1">
      <alignment horizontal="left" wrapText="1" indent="1"/>
    </xf>
    <xf numFmtId="40" fontId="14" fillId="11" borderId="0" xfId="0" applyNumberFormat="1" applyFont="1" applyFill="1" applyAlignment="1">
      <alignment horizontal="right"/>
    </xf>
    <xf numFmtId="40" fontId="15" fillId="13" borderId="0" xfId="0" applyNumberFormat="1" applyFont="1" applyFill="1">
      <alignment horizontal="left" wrapText="1" indent="1"/>
    </xf>
    <xf numFmtId="40" fontId="15" fillId="13" borderId="0" xfId="0" applyNumberFormat="1" applyFont="1" applyFill="1" applyAlignment="1">
      <alignment wrapText="1"/>
    </xf>
    <xf numFmtId="40" fontId="13" fillId="13" borderId="0" xfId="0" applyNumberFormat="1" applyFont="1" applyFill="1" applyAlignment="1">
      <alignment wrapText="1"/>
    </xf>
    <xf numFmtId="0" fontId="0" fillId="4" borderId="0" xfId="0" applyFill="1" applyProtection="1">
      <alignment horizontal="left" wrapText="1" indent="1"/>
      <protection locked="0"/>
    </xf>
    <xf numFmtId="0" fontId="5" fillId="4" borderId="0" xfId="4" applyFill="1" applyAlignment="1" applyProtection="1">
      <alignment horizontal="left" indent="1"/>
      <protection locked="0"/>
    </xf>
    <xf numFmtId="0" fontId="17" fillId="0" borderId="0" xfId="0" applyFont="1" applyProtection="1">
      <alignment horizontal="left" wrapText="1" indent="1"/>
      <protection locked="0"/>
    </xf>
    <xf numFmtId="0" fontId="0" fillId="0" borderId="0" xfId="0" applyAlignment="1" applyProtection="1">
      <alignment vertical="center"/>
      <protection locked="0"/>
    </xf>
    <xf numFmtId="0" fontId="20" fillId="14" borderId="0" xfId="0" applyFont="1" applyFill="1" applyProtection="1">
      <alignment horizontal="left" wrapText="1" indent="1"/>
      <protection locked="0"/>
    </xf>
    <xf numFmtId="40" fontId="15" fillId="14" borderId="0" xfId="0" applyNumberFormat="1" applyFont="1" applyFill="1">
      <alignment horizontal="left" wrapText="1" indent="1"/>
    </xf>
    <xf numFmtId="166" fontId="15" fillId="14" borderId="0" xfId="0" applyNumberFormat="1" applyFont="1" applyFill="1">
      <alignment horizontal="left" wrapText="1" indent="1"/>
    </xf>
    <xf numFmtId="0" fontId="16" fillId="4" borderId="0" xfId="1" applyFont="1" applyFill="1" applyAlignment="1" applyProtection="1">
      <alignment horizontal="left" indent="1"/>
      <protection locked="0"/>
    </xf>
    <xf numFmtId="164" fontId="6" fillId="4" borderId="0" xfId="11" applyAlignment="1" applyProtection="1">
      <alignment horizontal="right"/>
      <protection locked="0"/>
    </xf>
  </cellXfs>
  <cellStyles count="12">
    <cellStyle name="60% - Accent4" xfId="3" builtinId="44" customBuiltin="1"/>
    <cellStyle name="Comma" xfId="9" builtinId="3" customBuiltin="1"/>
    <cellStyle name="Date" xfId="11" xr:uid="{00000000-0005-0000-0000-000003000000}"/>
    <cellStyle name="Heading 1" xfId="4" builtinId="16" customBuiltin="1"/>
    <cellStyle name="Heading 2" xfId="5" builtinId="17" customBuiltin="1"/>
    <cellStyle name="Heading 3" xfId="6" builtinId="18" customBuiltin="1"/>
    <cellStyle name="Heading 4" xfId="2" builtinId="19" customBuiltin="1"/>
    <cellStyle name="Normal" xfId="0" builtinId="0" customBuiltin="1"/>
    <cellStyle name="Percent" xfId="10" builtinId="5" customBuiltin="1"/>
    <cellStyle name="Title" xfId="1" builtinId="15" customBuiltin="1"/>
    <cellStyle name="Total" xfId="7" builtinId="25" customBuiltin="1"/>
    <cellStyle name="Warning Text" xfId="8" builtinId="11" customBuiltin="1"/>
  </cellStyles>
  <dxfs count="60">
    <dxf>
      <alignment horizontal="general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Gill Sans MT"/>
        <family val="2"/>
        <scheme val="minor"/>
      </font>
      <numFmt numFmtId="8" formatCode="#,##0.00;[Red]\-#,##0.00"/>
      <fill>
        <patternFill patternType="solid">
          <fgColor indexed="64"/>
          <bgColor rgb="FFFF9999"/>
        </patternFill>
      </fill>
      <alignment horizontal="general" vertical="bottom" textRotation="0" wrapText="1" indent="0" justifyLastLine="0" shrinkToFit="0" readingOrder="0"/>
    </dxf>
    <dxf>
      <alignment horizontal="general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Gill Sans MT"/>
        <family val="2"/>
        <scheme val="minor"/>
      </font>
      <numFmt numFmtId="8" formatCode="#,##0.00;[Red]\-#,##0.00"/>
      <fill>
        <patternFill patternType="solid">
          <fgColor indexed="64"/>
          <bgColor rgb="FFFF9999"/>
        </patternFill>
      </fill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Gill Sans MT"/>
        <family val="2"/>
        <scheme val="minor"/>
      </font>
      <numFmt numFmtId="8" formatCode="#,##0.00;[Red]\-#,##0.00"/>
      <fill>
        <patternFill patternType="solid">
          <fgColor indexed="64"/>
          <bgColor rgb="FFFF9999"/>
        </patternFill>
      </fill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Gill Sans MT"/>
        <family val="2"/>
        <scheme val="minor"/>
      </font>
      <fill>
        <patternFill patternType="solid">
          <fgColor indexed="64"/>
          <bgColor rgb="FFFF9999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6"/>
        <color theme="0"/>
        <name val="Gill Sans MT"/>
        <family val="2"/>
        <scheme val="minor"/>
      </font>
      <fill>
        <patternFill patternType="solid">
          <fgColor indexed="64"/>
          <bgColor rgb="FFFF9999"/>
        </patternFill>
      </fill>
      <protection locked="0" hidden="0"/>
    </dxf>
    <dxf>
      <protection locked="0" hidden="0"/>
    </dxf>
    <dxf>
      <font>
        <b/>
        <strike val="0"/>
        <outline val="0"/>
        <shadow val="0"/>
        <u val="none"/>
        <vertAlign val="baseline"/>
        <sz val="14"/>
        <color theme="1" tint="4.9989318521683403E-2"/>
        <name val="Gill Sans MT"/>
        <family val="2"/>
        <scheme val="major"/>
      </font>
      <fill>
        <patternFill patternType="solid">
          <fgColor indexed="64"/>
          <bgColor rgb="FFFFC000"/>
        </patternFill>
      </fill>
      <alignment vertical="center" textRotation="0" wrapText="0" indent="0" justifyLastLine="0" shrinkToFit="0" readingOrder="0"/>
      <protection locked="0" hidden="0"/>
    </dxf>
    <dxf>
      <alignment horizontal="general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Gill Sans MT"/>
        <family val="2"/>
        <scheme val="minor"/>
      </font>
      <numFmt numFmtId="8" formatCode="#,##0.00;[Red]\-#,##0.00"/>
      <fill>
        <patternFill patternType="solid">
          <fgColor indexed="64"/>
          <bgColor rgb="FFACFA9A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Gill Sans MT"/>
        <family val="2"/>
        <scheme val="minor"/>
      </font>
      <numFmt numFmtId="8" formatCode="#,##0.00;[Red]\-#,##0.00"/>
      <fill>
        <patternFill patternType="solid">
          <fgColor indexed="64"/>
          <bgColor rgb="FFACFA9A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Gill Sans MT"/>
        <family val="2"/>
        <scheme val="minor"/>
      </font>
      <numFmt numFmtId="8" formatCode="#,##0.00;[Red]\-#,##0.00"/>
      <fill>
        <patternFill patternType="solid">
          <fgColor indexed="64"/>
          <bgColor rgb="FFACFA9A"/>
        </patternFill>
      </fill>
      <alignment horizontal="right" vertical="bottom" textRotation="0" wrapText="0" indent="0" justifyLastLine="0" shrinkToFit="0" readingOrder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Gill Sans MT"/>
        <family val="2"/>
        <scheme val="minor"/>
      </font>
      <fill>
        <patternFill patternType="solid">
          <fgColor indexed="64"/>
          <bgColor rgb="FFACFA9A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4"/>
        <color theme="1"/>
        <name val="Gill Sans MT"/>
        <family val="2"/>
        <scheme val="minor"/>
      </font>
      <fill>
        <patternFill patternType="solid">
          <fgColor indexed="64"/>
          <bgColor rgb="FFACFA9A"/>
        </patternFill>
      </fill>
      <protection locked="0" hidden="0"/>
    </dxf>
    <dxf>
      <protection locked="0" hidden="0"/>
    </dxf>
    <dxf>
      <font>
        <b/>
        <strike val="0"/>
        <outline val="0"/>
        <shadow val="0"/>
        <u val="none"/>
        <vertAlign val="baseline"/>
        <sz val="14"/>
        <color theme="1" tint="4.9989318521683403E-2"/>
        <name val="Gill Sans MT"/>
        <family val="2"/>
        <scheme val="major"/>
      </font>
      <fill>
        <patternFill patternType="solid">
          <fgColor indexed="64"/>
          <bgColor rgb="FFACFA9A"/>
        </patternFill>
      </fill>
      <protection locked="0" hidden="0"/>
    </dxf>
    <dxf>
      <font>
        <color rgb="FFDA0000"/>
      </font>
    </dxf>
    <dxf>
      <font>
        <color rgb="FFDA0000"/>
      </font>
    </dxf>
    <dxf>
      <font>
        <color rgb="FFDA0000"/>
      </font>
    </dxf>
    <dxf>
      <font>
        <color rgb="FFDA0000"/>
      </font>
    </dxf>
    <dxf>
      <font>
        <color rgb="FFDA0000"/>
      </font>
    </dxf>
    <dxf>
      <font>
        <color rgb="FFDA0000"/>
      </font>
    </dxf>
    <dxf>
      <alignment horizontal="general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Gill Sans MT"/>
        <family val="2"/>
        <scheme val="minor"/>
      </font>
      <numFmt numFmtId="8" formatCode="#,##0.00;[Red]\-#,##0.00"/>
      <fill>
        <patternFill patternType="solid">
          <fgColor indexed="64"/>
          <bgColor rgb="FFFF9999"/>
        </patternFill>
      </fill>
      <alignment horizontal="general" vertical="bottom" textRotation="0" wrapText="1" indent="0" justifyLastLine="0" shrinkToFit="0" readingOrder="0"/>
    </dxf>
    <dxf>
      <alignment horizontal="general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Gill Sans MT"/>
        <family val="2"/>
        <scheme val="minor"/>
      </font>
      <numFmt numFmtId="8" formatCode="#,##0.00;[Red]\-#,##0.00"/>
      <fill>
        <patternFill patternType="solid">
          <fgColor indexed="64"/>
          <bgColor rgb="FFFF9999"/>
        </patternFill>
      </fill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Gill Sans MT"/>
        <family val="2"/>
        <scheme val="minor"/>
      </font>
      <numFmt numFmtId="8" formatCode="#,##0.00;[Red]\-#,##0.00"/>
      <fill>
        <patternFill patternType="solid">
          <fgColor indexed="64"/>
          <bgColor rgb="FFFF9999"/>
        </patternFill>
      </fill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Gill Sans MT"/>
        <family val="2"/>
        <scheme val="minor"/>
      </font>
      <fill>
        <patternFill patternType="solid">
          <fgColor indexed="64"/>
          <bgColor rgb="FFFF9999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6"/>
        <color theme="0"/>
        <name val="Gill Sans MT"/>
        <family val="2"/>
        <scheme val="minor"/>
      </font>
      <fill>
        <patternFill patternType="solid">
          <fgColor indexed="64"/>
          <bgColor rgb="FFFF9999"/>
        </patternFill>
      </fill>
      <protection locked="0" hidden="0"/>
    </dxf>
    <dxf>
      <protection locked="0" hidden="0"/>
    </dxf>
    <dxf>
      <font>
        <b/>
        <strike val="0"/>
        <outline val="0"/>
        <shadow val="0"/>
        <u val="none"/>
        <vertAlign val="baseline"/>
        <sz val="14"/>
        <color theme="1" tint="4.9989318521683403E-2"/>
        <name val="Gill Sans MT"/>
        <family val="2"/>
        <scheme val="major"/>
      </font>
      <fill>
        <patternFill patternType="solid">
          <fgColor indexed="64"/>
          <bgColor rgb="FFFFC000"/>
        </patternFill>
      </fill>
      <alignment vertical="center" textRotation="0" wrapText="0" indent="0" justifyLastLine="0" shrinkToFit="0" readingOrder="0"/>
      <protection locked="0" hidden="0"/>
    </dxf>
    <dxf>
      <alignment horizontal="general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Gill Sans MT"/>
        <family val="2"/>
        <scheme val="minor"/>
      </font>
      <numFmt numFmtId="8" formatCode="#,##0.00;[Red]\-#,##0.00"/>
      <fill>
        <patternFill patternType="solid">
          <fgColor indexed="64"/>
          <bgColor rgb="FFACFA9A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Gill Sans MT"/>
        <family val="2"/>
        <scheme val="minor"/>
      </font>
      <numFmt numFmtId="8" formatCode="#,##0.00;[Red]\-#,##0.00"/>
      <fill>
        <patternFill patternType="solid">
          <fgColor indexed="64"/>
          <bgColor rgb="FFACFA9A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Gill Sans MT"/>
        <family val="2"/>
        <scheme val="minor"/>
      </font>
      <numFmt numFmtId="8" formatCode="#,##0.00;[Red]\-#,##0.00"/>
      <fill>
        <patternFill patternType="solid">
          <fgColor indexed="64"/>
          <bgColor rgb="FFACFA9A"/>
        </patternFill>
      </fill>
      <alignment horizontal="right" vertical="bottom" textRotation="0" wrapText="0" indent="0" justifyLastLine="0" shrinkToFit="0" readingOrder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Gill Sans MT"/>
        <family val="2"/>
        <scheme val="minor"/>
      </font>
      <fill>
        <patternFill patternType="solid">
          <fgColor indexed="64"/>
          <bgColor rgb="FFACFA9A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4"/>
        <color theme="1"/>
        <name val="Gill Sans MT"/>
        <family val="2"/>
        <scheme val="minor"/>
      </font>
      <fill>
        <patternFill patternType="solid">
          <fgColor indexed="64"/>
          <bgColor rgb="FFACFA9A"/>
        </patternFill>
      </fill>
      <protection locked="0" hidden="0"/>
    </dxf>
    <dxf>
      <protection locked="0" hidden="0"/>
    </dxf>
    <dxf>
      <font>
        <b/>
        <strike val="0"/>
        <outline val="0"/>
        <shadow val="0"/>
        <u val="none"/>
        <vertAlign val="baseline"/>
        <sz val="14"/>
        <color theme="1" tint="4.9989318521683403E-2"/>
        <name val="Gill Sans MT"/>
        <family val="2"/>
        <scheme val="major"/>
      </font>
      <fill>
        <patternFill patternType="solid">
          <fgColor indexed="64"/>
          <bgColor rgb="FFACFA9A"/>
        </patternFill>
      </fill>
      <protection locked="0" hidden="0"/>
    </dxf>
    <dxf>
      <font>
        <color rgb="FFDA0000"/>
      </font>
    </dxf>
    <dxf>
      <font>
        <color rgb="FFDA0000"/>
      </font>
    </dxf>
    <dxf>
      <font>
        <color rgb="FFDA0000"/>
      </font>
    </dxf>
    <dxf>
      <font>
        <color rgb="FFDA0000"/>
      </font>
    </dxf>
    <dxf>
      <font>
        <color rgb="FFDA0000"/>
      </font>
    </dxf>
    <dxf>
      <font>
        <color rgb="FFDA0000"/>
      </font>
    </dxf>
    <dxf>
      <fill>
        <patternFill>
          <bgColor theme="5" tint="0.79998168889431442"/>
        </patternFill>
      </fill>
    </dxf>
    <dxf>
      <font>
        <b val="0"/>
        <i val="0"/>
        <color theme="1"/>
      </font>
      <fill>
        <patternFill patternType="solid">
          <fgColor theme="4"/>
          <bgColor theme="5" tint="0.79998168889431442"/>
        </patternFill>
      </fill>
      <border>
        <top style="thin">
          <color theme="0"/>
        </top>
      </border>
    </dxf>
    <dxf>
      <font>
        <color theme="3"/>
      </font>
      <fill>
        <patternFill patternType="solid">
          <fgColor theme="4"/>
          <bgColor theme="7" tint="0.39994506668294322"/>
        </patternFill>
      </fill>
      <border>
        <bottom style="thin">
          <color theme="0"/>
        </bottom>
      </border>
    </dxf>
    <dxf>
      <font>
        <b val="0"/>
        <i val="0"/>
        <color theme="1"/>
      </font>
      <fill>
        <patternFill patternType="solid">
          <fgColor auto="1"/>
          <bgColor theme="6" tint="0.79995117038483843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</dxfs>
  <tableStyles count="1" defaultTableStyle="Monthly Budget" defaultPivotStyle="PivotStyleLight16">
    <tableStyle name="Monthly Budget" pivot="0" count="4" xr9:uid="{00000000-0011-0000-FFFF-FFFF00000000}">
      <tableStyleElement type="wholeTable" dxfId="59"/>
      <tableStyleElement type="headerRow" dxfId="58"/>
      <tableStyleElement type="totalRow" dxfId="57"/>
      <tableStyleElement type="lastColumn" dxfId="56"/>
    </tableStyle>
  </tableStyles>
  <colors>
    <mruColors>
      <color rgb="FFFF99CC"/>
      <color rgb="FFFF9999"/>
      <color rgb="FF53D2FF"/>
      <color rgb="FF66CCFF"/>
      <color rgb="FFBF2B2B"/>
      <color rgb="FFACFA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/>
              <a:t>Summary Monthly</a:t>
            </a:r>
          </a:p>
        </c:rich>
      </c:tx>
      <c:layout>
        <c:manualLayout>
          <c:xMode val="edge"/>
          <c:yMode val="edge"/>
          <c:x val="0.36413444455461108"/>
          <c:y val="1.97053157582900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912712817965741E-2"/>
          <c:y val="9.3143790789095626E-2"/>
          <c:w val="0.90663892860480455"/>
          <c:h val="0.835343465866585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'Budget overview'!$C$3</c:f>
              <c:strCache>
                <c:ptCount val="1"/>
                <c:pt idx="0">
                  <c:v>Monthly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659-485F-A885-58B64F6EB83E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7659-485F-A885-58B64F6EB83E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659-485F-A885-58B64F6EB83E}"/>
              </c:ext>
            </c:extLst>
          </c:dPt>
          <c:cat>
            <c:strRef>
              <c:f>'Budget overview'!$A$4:$A$6</c:f>
              <c:strCache>
                <c:ptCount val="3"/>
                <c:pt idx="0">
                  <c:v>Total Income</c:v>
                </c:pt>
                <c:pt idx="1">
                  <c:v>Total Expenses</c:v>
                </c:pt>
                <c:pt idx="2">
                  <c:v>Balance</c:v>
                </c:pt>
              </c:strCache>
            </c:strRef>
          </c:cat>
          <c:val>
            <c:numRef>
              <c:f>'Budget overview'!$C$4:$C$6</c:f>
              <c:numCache>
                <c:formatCode>#,##0.00_);[Red]\(#,##0.00\)</c:formatCode>
                <c:ptCount val="3"/>
                <c:pt idx="0">
                  <c:v>0</c:v>
                </c:pt>
                <c:pt idx="1">
                  <c:v>0</c:v>
                </c:pt>
                <c:pt idx="2" formatCode="#,##0.00_ ;[Red]\-#,##0.00\ 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59-485F-A885-58B64F6EB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8882463"/>
        <c:axId val="580065343"/>
      </c:barChart>
      <c:catAx>
        <c:axId val="368882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0065343"/>
        <c:crosses val="autoZero"/>
        <c:auto val="1"/>
        <c:lblAlgn val="ctr"/>
        <c:lblOffset val="100"/>
        <c:noMultiLvlLbl val="0"/>
      </c:catAx>
      <c:valAx>
        <c:axId val="580065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882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Montly Expenses Summary</a:t>
            </a:r>
          </a:p>
        </c:rich>
      </c:tx>
      <c:layout>
        <c:manualLayout>
          <c:xMode val="edge"/>
          <c:yMode val="edge"/>
          <c:x val="0.33876095397691791"/>
          <c:y val="4.00118266331901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8141285373392488"/>
          <c:y val="7.7801554911445678E-2"/>
          <c:w val="0.4522341399930882"/>
          <c:h val="0.774178662457654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5C-4150-A984-42F12BCC4D66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95C-4150-A984-42F12BCC4D66}"/>
              </c:ext>
            </c:extLst>
          </c:dPt>
          <c:dPt>
            <c:idx val="2"/>
            <c:bubble3D val="0"/>
            <c:spPr>
              <a:solidFill>
                <a:srgbClr val="FF99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5C-4150-A984-42F12BCC4D66}"/>
              </c:ext>
            </c:extLst>
          </c:dPt>
          <c:dPt>
            <c:idx val="3"/>
            <c:bubble3D val="0"/>
            <c:spPr>
              <a:solidFill>
                <a:srgbClr val="66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795C-4150-A984-42F12BCC4D66}"/>
              </c:ext>
            </c:extLst>
          </c:dPt>
          <c:cat>
            <c:strRef>
              <c:f>('Budget overview'!$A$29,'Budget overview'!$A$39,'Budget overview'!$A$48,'Budget overview'!$A$61)</c:f>
              <c:strCache>
                <c:ptCount val="4"/>
                <c:pt idx="0">
                  <c:v>Total Household costs</c:v>
                </c:pt>
                <c:pt idx="1">
                  <c:v>Total Travel costs</c:v>
                </c:pt>
                <c:pt idx="2">
                  <c:v>Total College Costs</c:v>
                </c:pt>
                <c:pt idx="3">
                  <c:v>Total other expenses</c:v>
                </c:pt>
              </c:strCache>
            </c:strRef>
          </c:cat>
          <c:val>
            <c:numRef>
              <c:f>('Budget overview'!$C$29,'Budget overview'!$C$39,'Budget overview'!$C$48,'Budget overview'!$C$61)</c:f>
              <c:numCache>
                <c:formatCode>#,##0.00_);[Red]\(#,##0.00\)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5C-4150-A984-42F12BCC4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u="sng"/>
              <a:t>Summary- Monthly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5266386013252714E-2"/>
          <c:y val="0.15765681103463977"/>
          <c:w val="0.89931494862899086"/>
          <c:h val="0.761333937304045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'Monthly Budget planning'!$D$3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CFA9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896A-40D8-8CE6-7318B794DBC6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96A-40D8-8CE6-7318B794DBC6}"/>
              </c:ext>
            </c:extLst>
          </c:dPt>
          <c:dPt>
            <c:idx val="2"/>
            <c:invertIfNegative val="0"/>
            <c:bubble3D val="0"/>
            <c:spPr>
              <a:solidFill>
                <a:srgbClr val="66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96A-40D8-8CE6-7318B794DBC6}"/>
              </c:ext>
            </c:extLst>
          </c:dPt>
          <c:cat>
            <c:strRef>
              <c:f>'Monthly Budget planning'!$B$4:$B$6</c:f>
              <c:strCache>
                <c:ptCount val="3"/>
                <c:pt idx="0">
                  <c:v>Total Income</c:v>
                </c:pt>
                <c:pt idx="1">
                  <c:v>Total Expenses</c:v>
                </c:pt>
                <c:pt idx="2">
                  <c:v>Balance</c:v>
                </c:pt>
              </c:strCache>
            </c:strRef>
          </c:cat>
          <c:val>
            <c:numRef>
              <c:f>'Monthly Budget planning'!$D$4:$D$6</c:f>
              <c:numCache>
                <c:formatCode>#,##0.00_);[Red]\(#,##0.00\)</c:formatCode>
                <c:ptCount val="3"/>
                <c:pt idx="0">
                  <c:v>0</c:v>
                </c:pt>
                <c:pt idx="1">
                  <c:v>0</c:v>
                </c:pt>
                <c:pt idx="2" formatCode="#,##0.00_ ;[Red]\-#,##0.00\ 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6A-40D8-8CE6-7318B794D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9867087"/>
        <c:axId val="589020495"/>
      </c:barChart>
      <c:catAx>
        <c:axId val="5898670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9020495"/>
        <c:crossesAt val="0"/>
        <c:auto val="1"/>
        <c:lblAlgn val="ctr"/>
        <c:lblOffset val="100"/>
        <c:noMultiLvlLbl val="0"/>
      </c:catAx>
      <c:valAx>
        <c:axId val="589020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98670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/>
              <a:t>Expenses</a:t>
            </a:r>
            <a:r>
              <a:rPr lang="en-US" sz="1600" u="sng"/>
              <a:t> - </a:t>
            </a:r>
            <a:r>
              <a:rPr lang="en-US" sz="1600" b="1" u="sng"/>
              <a:t>Actual</a:t>
            </a:r>
          </a:p>
        </c:rich>
      </c:tx>
      <c:layout>
        <c:manualLayout>
          <c:xMode val="edge"/>
          <c:yMode val="edge"/>
          <c:x val="0.40248797351077192"/>
          <c:y val="1.6100000380314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explosion val="7"/>
          <c:dPt>
            <c:idx val="0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769-44E2-8EB6-207064AE01DD}"/>
              </c:ext>
            </c:extLst>
          </c:dPt>
          <c:dPt>
            <c:idx val="1"/>
            <c:bubble3D val="0"/>
            <c:spPr>
              <a:solidFill>
                <a:srgbClr val="BF2B2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8769-44E2-8EB6-207064AE01DD}"/>
              </c:ext>
            </c:extLst>
          </c:dPt>
          <c:dPt>
            <c:idx val="2"/>
            <c:bubble3D val="0"/>
            <c:spPr>
              <a:solidFill>
                <a:srgbClr val="FF99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8769-44E2-8EB6-207064AE01DD}"/>
              </c:ext>
            </c:extLst>
          </c:dPt>
          <c:dPt>
            <c:idx val="3"/>
            <c:bubble3D val="0"/>
            <c:spPr>
              <a:solidFill>
                <a:srgbClr val="66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769-44E2-8EB6-207064AE01DD}"/>
              </c:ext>
            </c:extLst>
          </c:dPt>
          <c:cat>
            <c:strRef>
              <c:f>('Monthly Budget planning'!$B$28,'Monthly Budget planning'!$B$38,'Monthly Budget planning'!$B$47,'Monthly Budget planning'!$B$60)</c:f>
              <c:strCache>
                <c:ptCount val="4"/>
                <c:pt idx="0">
                  <c:v>Total Household costs</c:v>
                </c:pt>
                <c:pt idx="1">
                  <c:v>Total Travel costs</c:v>
                </c:pt>
                <c:pt idx="2">
                  <c:v>Total College Costs</c:v>
                </c:pt>
                <c:pt idx="3">
                  <c:v>Total other expenses</c:v>
                </c:pt>
              </c:strCache>
            </c:strRef>
          </c:cat>
          <c:val>
            <c:numRef>
              <c:f>('Monthly Budget planning'!$D$28,'Monthly Budget planning'!$D$38,'Monthly Budget planning'!$D$47,'Monthly Budget planning'!$D$60)</c:f>
              <c:numCache>
                <c:formatCode>#,##0.00_);[Red]\(#,##0.00\)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69-44E2-8EB6-207064AE01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1402717</xdr:colOff>
      <xdr:row>2</xdr:row>
      <xdr:rowOff>313083</xdr:rowOff>
    </xdr:from>
    <xdr:to>
      <xdr:col>10</xdr:col>
      <xdr:colOff>262603</xdr:colOff>
      <xdr:row>15</xdr:row>
      <xdr:rowOff>98000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A9A5767-1C2E-459D-9B4B-2D62045B71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163597</xdr:colOff>
      <xdr:row>2</xdr:row>
      <xdr:rowOff>301625</xdr:rowOff>
    </xdr:from>
    <xdr:to>
      <xdr:col>22</xdr:col>
      <xdr:colOff>31750</xdr:colOff>
      <xdr:row>15</xdr:row>
      <xdr:rowOff>9746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2358DC1-B040-4BBC-BC14-322EC48808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461066</xdr:colOff>
      <xdr:row>2</xdr:row>
      <xdr:rowOff>0</xdr:rowOff>
    </xdr:from>
    <xdr:to>
      <xdr:col>8</xdr:col>
      <xdr:colOff>116974</xdr:colOff>
      <xdr:row>16</xdr:row>
      <xdr:rowOff>33421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3481E5A-70F6-4A70-AF7B-FEC8083C25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530089</xdr:colOff>
      <xdr:row>1</xdr:row>
      <xdr:rowOff>690217</xdr:rowOff>
    </xdr:from>
    <xdr:to>
      <xdr:col>14</xdr:col>
      <xdr:colOff>45774</xdr:colOff>
      <xdr:row>21</xdr:row>
      <xdr:rowOff>110434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D83AB267-574D-42D2-8DCD-91CA554170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B10E35FF-9C7B-4012-A85E-C22F8F578621}" name="Income271114" displayName="Income271114" ref="A9:D17" totalsRowCount="1" headerRowDxfId="49" dataDxfId="48" totalsRowDxfId="47">
  <autoFilter ref="A9:D16" xr:uid="{4A714797-F63D-4B4A-B3DF-DFFE50F92AB8}"/>
  <tableColumns count="4">
    <tableColumn id="1" xr3:uid="{AAFA1347-64E9-4DC0-B555-824095BE8BB6}" name="INCOME" totalsRowLabel="Total Income" dataDxfId="45" totalsRowDxfId="46"/>
    <tableColumn id="2" xr3:uid="{3B99C1EE-E3A9-48B4-9030-902368E21AC0}" name="Weekly" totalsRowFunction="sum" dataDxfId="43" totalsRowDxfId="44" dataCellStyle="Comma"/>
    <tableColumn id="3" xr3:uid="{E1ED50D7-5E1A-43C5-9476-30A96FAF1FDA}" name="Monthly" totalsRowFunction="sum" dataDxfId="41" totalsRowDxfId="42" dataCellStyle="Comma">
      <calculatedColumnFormula>B10*4</calculatedColumnFormula>
    </tableColumn>
    <tableColumn id="4" xr3:uid="{D1E97497-1885-4AAF-8B2B-A2D2C1AC8B35}" name="Yearly" totalsRowFunction="sum" dataDxfId="39" totalsRowDxfId="40" dataCellStyle="Comma">
      <calculatedColumnFormula>Income271114[[#This Row],[Monthly]]*9</calculatedColumnFormula>
    </tableColumn>
  </tableColumns>
  <tableStyleInfo name="Monthly Budget" showFirstColumn="0" showLastColumn="1" showRowStripes="0" showColumnStripes="0"/>
  <extLst>
    <ext xmlns:x14="http://schemas.microsoft.com/office/spreadsheetml/2009/9/main" uri="{504A1905-F514-4f6f-8877-14C23A59335A}">
      <x14:table altTextSummary="Enter Monthly Income, Estimated, and Actual values in this table. Difference is automatically calculate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4C1623DA-55CE-41A5-AE8F-3BFCC1D94A9A}" name="OperatingExpenses691215" displayName="OperatingExpenses691215" ref="A18:D62" totalsRowCount="1" headerRowDxfId="38" dataDxfId="37" totalsRowDxfId="36">
  <autoFilter ref="A18:D61" xr:uid="{E54B34CA-FD15-466F-9A09-0FC3688E833E}"/>
  <sortState xmlns:xlrd2="http://schemas.microsoft.com/office/spreadsheetml/2017/richdata2" ref="A19:D43">
    <sortCondition ref="A21:A45"/>
  </sortState>
  <tableColumns count="4">
    <tableColumn id="1" xr3:uid="{60594AA1-C17A-4334-A62D-BBCAA679F996}" name=" EXPENDITURE" totalsRowLabel="Total Expenses" dataDxfId="34" totalsRowDxfId="35"/>
    <tableColumn id="2" xr3:uid="{DCBD08EA-F6BC-4E27-80EA-F12CB1137CF2}" name="Weekly" totalsRowFunction="custom" dataDxfId="32" totalsRowDxfId="33" dataCellStyle="Comma">
      <totalsRowFormula>SUM(B29,B39,B48,B61)</totalsRowFormula>
    </tableColumn>
    <tableColumn id="3" xr3:uid="{5BD24BC7-BA45-4306-A70E-627762A57FB3}" name="Monthly" totalsRowFunction="custom" dataDxfId="30" totalsRowDxfId="31" dataCellStyle="Comma">
      <totalsRowFormula>SUM(C29,C39,C48,C61)</totalsRowFormula>
    </tableColumn>
    <tableColumn id="4" xr3:uid="{B00A06D3-60B4-4BE3-8991-465C383FAA8E}" name="Yearly" totalsRowFunction="custom" dataDxfId="28" totalsRowDxfId="29" dataCellStyle="Comma">
      <calculatedColumnFormula>OperatingExpenses691215[[#This Row],[Weekly]]-OperatingExpenses691215[[#This Row],[Monthly]]</calculatedColumnFormula>
      <totalsRowFormula>SUM(D29,D39,D48,D61)</totalsRowFormula>
    </tableColumn>
  </tableColumns>
  <tableStyleInfo name="Monthly Budget" showFirstColumn="0" showLastColumn="1" showRowStripes="0" showColumnStripes="0"/>
  <extLst>
    <ext xmlns:x14="http://schemas.microsoft.com/office/spreadsheetml/2009/9/main" uri="{504A1905-F514-4f6f-8877-14C23A59335A}">
      <x14:table altTextSummary="Enter Operating Expenses, Estimated and Actual values in this table. Difference is automatically calculated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4580AF96-830B-4D5C-985E-96A83C8D13E3}" name="Income2711" displayName="Income2711" ref="B9:E16" totalsRowCount="1" headerRowDxfId="21" dataDxfId="20" totalsRowDxfId="19">
  <autoFilter ref="B9:E15" xr:uid="{D9302919-1309-45B7-9114-87E22342C065}"/>
  <tableColumns count="4">
    <tableColumn id="1" xr3:uid="{EA0AFD5D-6BED-41BE-87D2-4EED3992F0E9}" name="INCOME" totalsRowLabel="Total Income" dataDxfId="17" totalsRowDxfId="18"/>
    <tableColumn id="2" xr3:uid="{26E92240-705D-4FBE-A5B0-037181374E49}" name="ESTIMATED" totalsRowFunction="sum" dataDxfId="15" totalsRowDxfId="16" dataCellStyle="Comma"/>
    <tableColumn id="3" xr3:uid="{5CAE744A-97E9-4FBB-949E-E620144ECBAA}" name="ACTUAL" totalsRowFunction="sum" dataDxfId="13" totalsRowDxfId="14" dataCellStyle="Comma"/>
    <tableColumn id="4" xr3:uid="{62404ECE-3A10-4029-83FC-D81FBFD0C456}" name="DIFFERENCE" totalsRowFunction="sum" dataDxfId="11" totalsRowDxfId="12" dataCellStyle="Comma">
      <calculatedColumnFormula>Income2711[[#This Row],[ACTUAL]]-Income2711[[#This Row],[ESTIMATED]]</calculatedColumnFormula>
    </tableColumn>
  </tableColumns>
  <tableStyleInfo name="Monthly Budget" showFirstColumn="0" showLastColumn="1" showRowStripes="0" showColumnStripes="0"/>
  <extLst>
    <ext xmlns:x14="http://schemas.microsoft.com/office/spreadsheetml/2009/9/main" uri="{504A1905-F514-4f6f-8877-14C23A59335A}">
      <x14:table altTextSummary="Enter Monthly Income, Estimated, and Actual values in this table. Difference is automatically calculated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4390CBE5-CFAE-4B76-A404-644772500A87}" name="OperatingExpenses6912" displayName="OperatingExpenses6912" ref="B17:E61" totalsRowCount="1" headerRowDxfId="10" dataDxfId="9" totalsRowDxfId="8">
  <autoFilter ref="B17:E60" xr:uid="{7813AA5F-814E-403C-AA67-1B5F769AFEE9}"/>
  <sortState xmlns:xlrd2="http://schemas.microsoft.com/office/spreadsheetml/2017/richdata2" ref="B18:E42">
    <sortCondition ref="B20:B44"/>
  </sortState>
  <tableColumns count="4">
    <tableColumn id="1" xr3:uid="{43838E9B-8EF1-45C6-A875-84D48C55EE85}" name=" EXPENDITURE" totalsRowLabel="Total Expenses" dataDxfId="6" totalsRowDxfId="7"/>
    <tableColumn id="2" xr3:uid="{9B5B02B0-BC4A-4916-9EAB-3E62F7FCD353}" name="ESTIMATED" totalsRowFunction="custom" dataDxfId="4" totalsRowDxfId="5" dataCellStyle="Comma">
      <totalsRowFormula>SUM(C28,C38,C47,C60)</totalsRowFormula>
    </tableColumn>
    <tableColumn id="3" xr3:uid="{5250D5A7-86DC-4AF6-A92F-3C869C8EDA01}" name="ACTUAL" totalsRowFunction="custom" dataDxfId="2" totalsRowDxfId="3" dataCellStyle="Comma">
      <totalsRowFormula>SUM(D28,D38,D47,D60)</totalsRowFormula>
    </tableColumn>
    <tableColumn id="4" xr3:uid="{05F5B04F-83C7-45F7-A0AB-0F4D281D2F3A}" name="DIFFERENCE" totalsRowFunction="custom" dataDxfId="0" totalsRowDxfId="1" dataCellStyle="Comma">
      <calculatedColumnFormula>OperatingExpenses6912[[#This Row],[ESTIMATED]]-OperatingExpenses6912[[#This Row],[ACTUAL]]</calculatedColumnFormula>
      <totalsRowFormula>SUM(E28,E38,E47,E60)</totalsRowFormula>
    </tableColumn>
  </tableColumns>
  <tableStyleInfo name="Monthly Budget" showFirstColumn="0" showLastColumn="1" showRowStripes="0" showColumnStripes="0"/>
  <extLst>
    <ext xmlns:x14="http://schemas.microsoft.com/office/spreadsheetml/2009/9/main" uri="{504A1905-F514-4f6f-8877-14C23A59335A}">
      <x14:table altTextSummary="Enter Operating Expenses, Estimated and Actual values in this table. Difference is automatically calculated"/>
    </ext>
  </extLst>
</table>
</file>

<file path=xl/theme/theme1.xml><?xml version="1.0" encoding="utf-8"?>
<a:theme xmlns:a="http://schemas.openxmlformats.org/drawingml/2006/main" name="Thatch">
  <a:themeElements>
    <a:clrScheme name="Small Business Budget">
      <a:dk1>
        <a:sysClr val="windowText" lastClr="000000"/>
      </a:dk1>
      <a:lt1>
        <a:sysClr val="window" lastClr="FFFFFF"/>
      </a:lt1>
      <a:dk2>
        <a:srgbClr val="355A61"/>
      </a:dk2>
      <a:lt2>
        <a:srgbClr val="DBE3E9"/>
      </a:lt2>
      <a:accent1>
        <a:srgbClr val="62799E"/>
      </a:accent1>
      <a:accent2>
        <a:srgbClr val="B3C035"/>
      </a:accent2>
      <a:accent3>
        <a:srgbClr val="908F74"/>
      </a:accent3>
      <a:accent4>
        <a:srgbClr val="7EA67F"/>
      </a:accent4>
      <a:accent5>
        <a:srgbClr val="5588A5"/>
      </a:accent5>
      <a:accent6>
        <a:srgbClr val="559592"/>
      </a:accent6>
      <a:hlink>
        <a:srgbClr val="66AACD"/>
      </a:hlink>
      <a:folHlink>
        <a:srgbClr val="809DB3"/>
      </a:folHlink>
    </a:clrScheme>
    <a:fontScheme name="Small Business Budget">
      <a:majorFont>
        <a:latin typeface="Gill Sans MT"/>
        <a:ea typeface=""/>
        <a:cs typeface=""/>
      </a:majorFont>
      <a:minorFont>
        <a:latin typeface="Gill Sans MT"/>
        <a:ea typeface=""/>
        <a:cs typeface=""/>
      </a:minorFont>
    </a:fontScheme>
    <a:fmtScheme name="Thatch">
      <a:fillStyleLst>
        <a:solidFill>
          <a:schemeClr val="phClr"/>
        </a:solidFill>
        <a:gradFill rotWithShape="1">
          <a:gsLst>
            <a:gs pos="0">
              <a:schemeClr val="phClr">
                <a:tint val="79000"/>
                <a:satMod val="180000"/>
              </a:schemeClr>
            </a:gs>
            <a:gs pos="65000">
              <a:schemeClr val="phClr">
                <a:tint val="52000"/>
                <a:satMod val="250000"/>
              </a:schemeClr>
            </a:gs>
            <a:gs pos="100000">
              <a:schemeClr val="phClr">
                <a:tint val="29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</a:effectStyle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  <a:scene3d>
            <a:camera prst="orthographicFront">
              <a:rot lat="0" lon="0" rev="0"/>
            </a:camera>
            <a:lightRig rig="brightRoom" dir="t">
              <a:rot lat="0" lon="0" rev="8700000"/>
            </a:lightRig>
          </a:scene3d>
          <a:sp3d contourW="12700" prstMaterial="dkEdge">
            <a:bevelT w="0" h="0" prst="relaxedInset"/>
            <a:contourClr>
              <a:schemeClr val="phClr">
                <a:shade val="65000"/>
                <a:satMod val="150000"/>
              </a:schemeClr>
            </a:contourClr>
          </a:sp3d>
        </a:effectStyle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13200000"/>
            </a:lightRig>
          </a:scene3d>
          <a:sp3d prstMaterial="dkEdge">
            <a:bevelT w="63500" h="50800" prst="relaxedIns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5000"/>
                <a:shade val="95000"/>
                <a:satMod val="200000"/>
              </a:schemeClr>
            </a:gs>
            <a:gs pos="53000">
              <a:schemeClr val="phClr">
                <a:shade val="60000"/>
                <a:satMod val="220000"/>
              </a:schemeClr>
            </a:gs>
            <a:gs pos="100000">
              <a:schemeClr val="phClr">
                <a:shade val="45000"/>
                <a:satMod val="22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3000"/>
                <a:shade val="97000"/>
                <a:satMod val="230000"/>
              </a:schemeClr>
            </a:gs>
            <a:gs pos="100000">
              <a:schemeClr val="phClr">
                <a:shade val="35000"/>
                <a:satMod val="250000"/>
              </a:schemeClr>
            </a:gs>
          </a:gsLst>
          <a:path path="circle">
            <a:fillToRect l="15000" t="50000" r="85000" b="6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6B8F7-B6D8-44D8-BE17-699C1DF318DE}">
  <dimension ref="A1:N65"/>
  <sheetViews>
    <sheetView tabSelected="1" zoomScale="60" zoomScaleNormal="60" workbookViewId="0">
      <selection activeCell="X27" sqref="X27"/>
    </sheetView>
  </sheetViews>
  <sheetFormatPr defaultColWidth="9" defaultRowHeight="18"/>
  <cols>
    <col min="1" max="1" width="41.625" style="17" customWidth="1"/>
    <col min="2" max="2" width="32.25" style="17" customWidth="1"/>
    <col min="3" max="3" width="17.5" style="17" customWidth="1"/>
    <col min="4" max="4" width="22" style="17" customWidth="1"/>
    <col min="5" max="5" width="43.375" style="17" customWidth="1"/>
    <col min="6" max="16384" width="9" style="17"/>
  </cols>
  <sheetData>
    <row r="1" spans="1:5" ht="24.6">
      <c r="A1" s="16" t="s">
        <v>0</v>
      </c>
      <c r="E1" s="18" t="s">
        <v>1</v>
      </c>
    </row>
    <row r="2" spans="1:5" ht="37.9">
      <c r="A2" s="58" t="s">
        <v>2</v>
      </c>
      <c r="B2" s="58"/>
      <c r="C2" s="58"/>
      <c r="D2" s="59" t="s">
        <v>3</v>
      </c>
      <c r="E2" s="59"/>
    </row>
    <row r="3" spans="1:5" ht="48.75" customHeight="1">
      <c r="B3" s="19" t="s">
        <v>4</v>
      </c>
      <c r="C3" s="19" t="s">
        <v>5</v>
      </c>
      <c r="D3" s="19" t="s">
        <v>6</v>
      </c>
    </row>
    <row r="4" spans="1:5" ht="45" customHeight="1">
      <c r="A4" s="20" t="s">
        <v>7</v>
      </c>
      <c r="B4" s="42">
        <v>0</v>
      </c>
      <c r="C4" s="42">
        <v>0</v>
      </c>
      <c r="D4" s="42">
        <v>0</v>
      </c>
    </row>
    <row r="5" spans="1:5" ht="48.75" customHeight="1">
      <c r="A5" s="20" t="s">
        <v>8</v>
      </c>
      <c r="B5" s="43">
        <v>0</v>
      </c>
      <c r="C5" s="44">
        <v>0</v>
      </c>
      <c r="D5" s="44">
        <v>0</v>
      </c>
    </row>
    <row r="6" spans="1:5" ht="37.5" customHeight="1">
      <c r="A6" s="21" t="s">
        <v>9</v>
      </c>
      <c r="B6" s="45">
        <f>B4-B5</f>
        <v>0</v>
      </c>
      <c r="C6" s="46">
        <f>C4-C5</f>
        <v>0</v>
      </c>
      <c r="D6" s="46">
        <f>D4-D5</f>
        <v>0</v>
      </c>
    </row>
    <row r="9" spans="1:5" ht="21.6">
      <c r="A9" s="22" t="s">
        <v>10</v>
      </c>
      <c r="B9" s="23" t="s">
        <v>4</v>
      </c>
      <c r="C9" s="23" t="s">
        <v>5</v>
      </c>
      <c r="D9" s="23" t="s">
        <v>6</v>
      </c>
    </row>
    <row r="10" spans="1:5">
      <c r="A10" s="17" t="s">
        <v>11</v>
      </c>
      <c r="B10" s="24">
        <v>0</v>
      </c>
      <c r="C10" s="1">
        <f>B10*4</f>
        <v>0</v>
      </c>
      <c r="D10" s="2">
        <v>0</v>
      </c>
    </row>
    <row r="11" spans="1:5" ht="21.75" customHeight="1">
      <c r="A11" s="17" t="s">
        <v>12</v>
      </c>
      <c r="B11" s="24"/>
      <c r="C11" s="1">
        <f>B11*4</f>
        <v>0</v>
      </c>
      <c r="D11" s="2">
        <f>Income271114[[#This Row],[Monthly]]*9</f>
        <v>0</v>
      </c>
    </row>
    <row r="12" spans="1:5" ht="29.25" customHeight="1">
      <c r="A12" s="17" t="s">
        <v>13</v>
      </c>
      <c r="B12" s="24"/>
      <c r="C12" s="1">
        <f>B12*4</f>
        <v>0</v>
      </c>
      <c r="D12" s="2">
        <f>Income271114[[#This Row],[Monthly]]*9</f>
        <v>0</v>
      </c>
    </row>
    <row r="13" spans="1:5" ht="30.75" customHeight="1">
      <c r="A13" s="17" t="s">
        <v>14</v>
      </c>
      <c r="B13" s="24"/>
      <c r="C13" s="1">
        <f t="shared" ref="C13:C16" si="0">B13*4</f>
        <v>0</v>
      </c>
      <c r="D13" s="2">
        <f>Income271114[[#This Row],[Monthly]]*9</f>
        <v>0</v>
      </c>
    </row>
    <row r="14" spans="1:5" ht="21.75" customHeight="1">
      <c r="A14" s="17" t="s">
        <v>15</v>
      </c>
      <c r="B14" s="24"/>
      <c r="C14" s="1">
        <f t="shared" si="0"/>
        <v>0</v>
      </c>
      <c r="D14" s="2">
        <f>Income271114[[#This Row],[Monthly]]*9</f>
        <v>0</v>
      </c>
    </row>
    <row r="15" spans="1:5">
      <c r="A15" s="17" t="s">
        <v>16</v>
      </c>
      <c r="B15" s="24"/>
      <c r="C15" s="1">
        <f t="shared" si="0"/>
        <v>0</v>
      </c>
      <c r="D15" s="2">
        <f>Income271114[[#This Row],[Monthly]]*9</f>
        <v>0</v>
      </c>
    </row>
    <row r="16" spans="1:5">
      <c r="A16" s="17" t="s">
        <v>17</v>
      </c>
      <c r="B16" s="25"/>
      <c r="C16" s="1">
        <f t="shared" si="0"/>
        <v>0</v>
      </c>
      <c r="D16" s="7"/>
    </row>
    <row r="17" spans="1:4" ht="24.6">
      <c r="A17" s="26" t="s">
        <v>7</v>
      </c>
      <c r="B17" s="47">
        <f>SUBTOTAL(109,Income271114[Weekly])</f>
        <v>0</v>
      </c>
      <c r="C17" s="47">
        <f>SUBTOTAL(109,Income271114[Monthly])</f>
        <v>0</v>
      </c>
      <c r="D17" s="47">
        <f>SUBTOTAL(109,Income271114[Yearly])</f>
        <v>0</v>
      </c>
    </row>
    <row r="18" spans="1:4" ht="29.25" customHeight="1">
      <c r="A18" s="27" t="s">
        <v>18</v>
      </c>
      <c r="B18" s="28" t="s">
        <v>4</v>
      </c>
      <c r="C18" s="28" t="s">
        <v>5</v>
      </c>
      <c r="D18" s="28" t="s">
        <v>6</v>
      </c>
    </row>
    <row r="19" spans="1:4" ht="21.75" customHeight="1">
      <c r="A19" s="29" t="s">
        <v>19</v>
      </c>
      <c r="B19" s="30"/>
      <c r="C19" s="30"/>
      <c r="D19" s="30"/>
    </row>
    <row r="20" spans="1:4" ht="23.25" customHeight="1">
      <c r="A20" s="17" t="s">
        <v>20</v>
      </c>
      <c r="B20" s="1">
        <v>0</v>
      </c>
      <c r="C20" s="24">
        <v>0</v>
      </c>
      <c r="D20" s="2">
        <f>OperatingExpenses691215[[#This Row],[Monthly]]*9</f>
        <v>0</v>
      </c>
    </row>
    <row r="21" spans="1:4" ht="16.5" customHeight="1">
      <c r="A21" s="17" t="s">
        <v>21</v>
      </c>
      <c r="B21" s="24">
        <v>0</v>
      </c>
      <c r="C21" s="1">
        <f t="shared" ref="C21" si="1">B21*4</f>
        <v>0</v>
      </c>
      <c r="D21" s="2"/>
    </row>
    <row r="22" spans="1:4">
      <c r="A22" s="17" t="s">
        <v>22</v>
      </c>
      <c r="B22" s="24">
        <v>0</v>
      </c>
      <c r="C22" s="1">
        <f>B22*4</f>
        <v>0</v>
      </c>
      <c r="D22" s="2">
        <f>OperatingExpenses691215[[#This Row],[Monthly]]*9</f>
        <v>0</v>
      </c>
    </row>
    <row r="23" spans="1:4" ht="23.25" customHeight="1">
      <c r="A23" s="17" t="s">
        <v>23</v>
      </c>
      <c r="B23" s="1">
        <v>0</v>
      </c>
      <c r="C23" s="24">
        <v>0</v>
      </c>
      <c r="D23" s="2">
        <f>OperatingExpenses691215[[#This Row],[Monthly]]*9</f>
        <v>0</v>
      </c>
    </row>
    <row r="24" spans="1:4" ht="16.5" customHeight="1">
      <c r="A24" s="17" t="s">
        <v>24</v>
      </c>
      <c r="B24" s="1">
        <f t="shared" ref="B24:B27" si="2">C24/4</f>
        <v>0</v>
      </c>
      <c r="C24" s="24"/>
      <c r="D24" s="2">
        <f>OperatingExpenses691215[[#This Row],[Monthly]]*9</f>
        <v>0</v>
      </c>
    </row>
    <row r="25" spans="1:4" ht="21.75" customHeight="1">
      <c r="A25" s="17" t="s">
        <v>25</v>
      </c>
      <c r="B25" s="1">
        <f t="shared" si="2"/>
        <v>0</v>
      </c>
      <c r="C25" s="24"/>
      <c r="D25" s="2">
        <f>OperatingExpenses691215[[#This Row],[Monthly]]*9</f>
        <v>0</v>
      </c>
    </row>
    <row r="26" spans="1:4">
      <c r="A26" s="17" t="s">
        <v>26</v>
      </c>
      <c r="B26" s="1">
        <f t="shared" si="2"/>
        <v>0</v>
      </c>
      <c r="C26" s="24"/>
      <c r="D26" s="2">
        <f>OperatingExpenses691215[[#This Row],[Monthly]]*9</f>
        <v>0</v>
      </c>
    </row>
    <row r="27" spans="1:4" ht="41.25" customHeight="1">
      <c r="A27" s="17" t="s">
        <v>27</v>
      </c>
      <c r="B27" s="1">
        <f t="shared" si="2"/>
        <v>0</v>
      </c>
      <c r="C27" s="24"/>
      <c r="D27" s="2">
        <f>OperatingExpenses691215[[#This Row],[Monthly]]*9</f>
        <v>0</v>
      </c>
    </row>
    <row r="28" spans="1:4" ht="26.25" customHeight="1">
      <c r="A28" s="17" t="s">
        <v>16</v>
      </c>
      <c r="B28" s="24"/>
      <c r="C28" s="1">
        <f>B28*4</f>
        <v>0</v>
      </c>
      <c r="D28" s="2">
        <f>OperatingExpenses691215[[#This Row],[Monthly]]*9</f>
        <v>0</v>
      </c>
    </row>
    <row r="29" spans="1:4" ht="25.5" customHeight="1">
      <c r="A29" s="31" t="s">
        <v>28</v>
      </c>
      <c r="B29" s="4">
        <f>SUM(B20:B28)</f>
        <v>0</v>
      </c>
      <c r="C29" s="4">
        <f>SUM(C20:C28)</f>
        <v>0</v>
      </c>
      <c r="D29" s="4">
        <f>OperatingExpenses691215[[#This Row],[Monthly]]*9</f>
        <v>0</v>
      </c>
    </row>
    <row r="30" spans="1:4" ht="18.75" customHeight="1">
      <c r="A30" s="32" t="s">
        <v>29</v>
      </c>
      <c r="B30" s="33"/>
      <c r="C30" s="33"/>
      <c r="D30" s="33"/>
    </row>
    <row r="31" spans="1:4">
      <c r="A31" s="17" t="s">
        <v>30</v>
      </c>
      <c r="B31" s="24"/>
      <c r="C31" s="1">
        <f>B31*4</f>
        <v>0</v>
      </c>
      <c r="D31" s="2">
        <f>OperatingExpenses691215[[#This Row],[Monthly]]*9</f>
        <v>0</v>
      </c>
    </row>
    <row r="32" spans="1:4" ht="27" customHeight="1">
      <c r="A32" s="17" t="s">
        <v>31</v>
      </c>
      <c r="B32" s="24"/>
      <c r="C32" s="1">
        <f t="shared" ref="C32:C38" si="3">B32*4</f>
        <v>0</v>
      </c>
      <c r="D32" s="2">
        <f>OperatingExpenses691215[[#This Row],[Monthly]]*9</f>
        <v>0</v>
      </c>
    </row>
    <row r="33" spans="1:14" ht="22.5" customHeight="1">
      <c r="A33" s="17" t="s">
        <v>32</v>
      </c>
      <c r="B33" s="24"/>
      <c r="C33" s="1">
        <f t="shared" si="3"/>
        <v>0</v>
      </c>
      <c r="D33" s="2">
        <f>OperatingExpenses691215[[#This Row],[Monthly]]*9</f>
        <v>0</v>
      </c>
    </row>
    <row r="34" spans="1:14" ht="21.75" customHeight="1">
      <c r="A34" s="17" t="s">
        <v>33</v>
      </c>
      <c r="B34" s="24"/>
      <c r="C34" s="1">
        <f t="shared" si="3"/>
        <v>0</v>
      </c>
      <c r="D34" s="2">
        <f>OperatingExpenses691215[[#This Row],[Monthly]]*9</f>
        <v>0</v>
      </c>
    </row>
    <row r="35" spans="1:14">
      <c r="A35" s="17" t="s">
        <v>34</v>
      </c>
      <c r="B35" s="24"/>
      <c r="C35" s="1">
        <f t="shared" si="3"/>
        <v>0</v>
      </c>
      <c r="D35" s="2">
        <f>OperatingExpenses691215[[#This Row],[Monthly]]*9</f>
        <v>0</v>
      </c>
    </row>
    <row r="36" spans="1:14">
      <c r="A36" s="17" t="s">
        <v>35</v>
      </c>
      <c r="B36" s="24"/>
      <c r="C36" s="1">
        <f>B36*4</f>
        <v>0</v>
      </c>
      <c r="D36" s="2">
        <f>OperatingExpenses691215[[#This Row],[Monthly]]*9</f>
        <v>0</v>
      </c>
    </row>
    <row r="37" spans="1:14" ht="32.25" customHeight="1">
      <c r="A37" s="17" t="s">
        <v>36</v>
      </c>
      <c r="B37" s="24"/>
      <c r="C37" s="1">
        <f>B37*4</f>
        <v>0</v>
      </c>
      <c r="D37" s="2">
        <f>OperatingExpenses691215[[#This Row],[Monthly]]*9</f>
        <v>0</v>
      </c>
    </row>
    <row r="38" spans="1:14" ht="29.25" customHeight="1">
      <c r="A38" s="17" t="s">
        <v>16</v>
      </c>
      <c r="B38" s="24"/>
      <c r="C38" s="1">
        <f t="shared" si="3"/>
        <v>0</v>
      </c>
      <c r="D38" s="2">
        <f>OperatingExpenses691215[[#This Row],[Monthly]]*9</f>
        <v>0</v>
      </c>
      <c r="N38" s="17" t="s">
        <v>37</v>
      </c>
    </row>
    <row r="39" spans="1:14">
      <c r="A39" s="32" t="s">
        <v>38</v>
      </c>
      <c r="B39" s="5">
        <f>SUM(B31:B38)</f>
        <v>0</v>
      </c>
      <c r="C39" s="5">
        <f>SUM(C31:C38)</f>
        <v>0</v>
      </c>
      <c r="D39" s="5">
        <f>OperatingExpenses691215[[#This Row],[Monthly]]*9</f>
        <v>0</v>
      </c>
      <c r="E39" s="34"/>
    </row>
    <row r="40" spans="1:14" ht="19.149999999999999">
      <c r="A40" s="35" t="s">
        <v>39</v>
      </c>
      <c r="B40" s="36"/>
      <c r="C40" s="36"/>
      <c r="D40" s="36"/>
      <c r="E40" s="34"/>
    </row>
    <row r="41" spans="1:14" ht="25.5" customHeight="1">
      <c r="A41" s="17" t="s">
        <v>40</v>
      </c>
      <c r="B41" s="24"/>
      <c r="C41" s="24"/>
      <c r="D41" s="2"/>
      <c r="E41" s="34"/>
    </row>
    <row r="42" spans="1:14" ht="25.5" customHeight="1">
      <c r="A42" s="17" t="s">
        <v>41</v>
      </c>
      <c r="B42" s="24"/>
      <c r="C42" s="1">
        <f t="shared" ref="C42:C47" si="4">B42*4</f>
        <v>0</v>
      </c>
      <c r="D42" s="2">
        <f>OperatingExpenses691215[[#This Row],[Monthly]]*9</f>
        <v>0</v>
      </c>
      <c r="E42" s="34"/>
    </row>
    <row r="43" spans="1:14" ht="23.25" customHeight="1">
      <c r="A43" s="17" t="s">
        <v>42</v>
      </c>
      <c r="B43" s="24"/>
      <c r="C43" s="1">
        <f t="shared" si="4"/>
        <v>0</v>
      </c>
      <c r="D43" s="2">
        <f>OperatingExpenses691215[[#This Row],[Monthly]]*9</f>
        <v>0</v>
      </c>
      <c r="E43" s="34"/>
    </row>
    <row r="44" spans="1:14">
      <c r="A44" s="17" t="s">
        <v>43</v>
      </c>
      <c r="B44" s="24"/>
      <c r="C44" s="1">
        <f t="shared" si="4"/>
        <v>0</v>
      </c>
      <c r="D44" s="2">
        <f>OperatingExpenses691215[[#This Row],[Monthly]]*9</f>
        <v>0</v>
      </c>
      <c r="E44" s="34"/>
    </row>
    <row r="45" spans="1:14">
      <c r="A45" s="17" t="s">
        <v>44</v>
      </c>
      <c r="B45" s="24"/>
      <c r="C45" s="1">
        <f t="shared" si="4"/>
        <v>0</v>
      </c>
      <c r="D45" s="2">
        <f>OperatingExpenses691215[[#This Row],[Monthly]]*9</f>
        <v>0</v>
      </c>
      <c r="E45" s="34"/>
    </row>
    <row r="46" spans="1:14" ht="27" customHeight="1">
      <c r="A46" s="17" t="s">
        <v>45</v>
      </c>
      <c r="B46" s="24">
        <v>0</v>
      </c>
      <c r="C46" s="1">
        <f t="shared" si="4"/>
        <v>0</v>
      </c>
      <c r="D46" s="2">
        <f>OperatingExpenses691215[[#This Row],[Monthly]]*9</f>
        <v>0</v>
      </c>
      <c r="E46" s="34"/>
    </row>
    <row r="47" spans="1:14" ht="27" customHeight="1">
      <c r="A47" s="17" t="s">
        <v>16</v>
      </c>
      <c r="B47" s="24"/>
      <c r="C47" s="1">
        <f t="shared" si="4"/>
        <v>0</v>
      </c>
      <c r="D47" s="2">
        <f>OperatingExpenses691215[[#This Row],[Monthly]]*9</f>
        <v>0</v>
      </c>
      <c r="E47" s="34"/>
    </row>
    <row r="48" spans="1:14" ht="30.75" customHeight="1">
      <c r="A48" s="37" t="s">
        <v>46</v>
      </c>
      <c r="B48" s="8">
        <f>SUM(B41:B47)</f>
        <v>0</v>
      </c>
      <c r="C48" s="8">
        <f>SUM(C41:C47)</f>
        <v>0</v>
      </c>
      <c r="D48" s="8">
        <f>OperatingExpenses691215[[#This Row],[Monthly]]*9</f>
        <v>0</v>
      </c>
      <c r="E48" s="34"/>
    </row>
    <row r="49" spans="1:5" ht="21.75" customHeight="1">
      <c r="A49" s="38" t="s">
        <v>47</v>
      </c>
      <c r="B49" s="39"/>
      <c r="C49" s="39"/>
      <c r="D49" s="39"/>
      <c r="E49" s="34"/>
    </row>
    <row r="50" spans="1:5" ht="19.5" customHeight="1">
      <c r="A50" s="17" t="s">
        <v>48</v>
      </c>
      <c r="B50" s="25"/>
      <c r="C50" s="7">
        <f>B50*4</f>
        <v>0</v>
      </c>
      <c r="D50" s="7">
        <f>OperatingExpenses691215[[#This Row],[Monthly]]*9</f>
        <v>0</v>
      </c>
      <c r="E50" s="34"/>
    </row>
    <row r="51" spans="1:5">
      <c r="A51" s="17" t="s">
        <v>49</v>
      </c>
      <c r="B51" s="25"/>
      <c r="C51" s="7">
        <f t="shared" ref="C51:C60" si="5">B51*4</f>
        <v>0</v>
      </c>
      <c r="D51" s="7">
        <f>OperatingExpenses691215[[#This Row],[Monthly]]*9</f>
        <v>0</v>
      </c>
      <c r="E51" s="34"/>
    </row>
    <row r="52" spans="1:5" ht="29.25" customHeight="1">
      <c r="A52" s="17" t="s">
        <v>50</v>
      </c>
      <c r="B52" s="25"/>
      <c r="C52" s="7">
        <f t="shared" si="5"/>
        <v>0</v>
      </c>
      <c r="D52" s="7">
        <f>OperatingExpenses691215[[#This Row],[Monthly]]*9</f>
        <v>0</v>
      </c>
      <c r="E52" s="34"/>
    </row>
    <row r="53" spans="1:5">
      <c r="A53" s="17" t="s">
        <v>51</v>
      </c>
      <c r="B53" s="25"/>
      <c r="C53" s="7">
        <f t="shared" si="5"/>
        <v>0</v>
      </c>
      <c r="D53" s="7">
        <f>OperatingExpenses691215[[#This Row],[Monthly]]*9</f>
        <v>0</v>
      </c>
      <c r="E53" s="34"/>
    </row>
    <row r="54" spans="1:5" ht="27.75" customHeight="1">
      <c r="A54" s="17" t="s">
        <v>52</v>
      </c>
      <c r="B54" s="25"/>
      <c r="C54" s="7">
        <f t="shared" si="5"/>
        <v>0</v>
      </c>
      <c r="D54" s="7">
        <f>OperatingExpenses691215[[#This Row],[Monthly]]*9</f>
        <v>0</v>
      </c>
      <c r="E54" s="34"/>
    </row>
    <row r="55" spans="1:5" ht="24.75" customHeight="1">
      <c r="A55" s="17" t="s">
        <v>53</v>
      </c>
      <c r="B55" s="25"/>
      <c r="C55" s="7">
        <f t="shared" si="5"/>
        <v>0</v>
      </c>
      <c r="D55" s="7">
        <f>OperatingExpenses691215[[#This Row],[Monthly]]*9</f>
        <v>0</v>
      </c>
      <c r="E55" s="34"/>
    </row>
    <row r="56" spans="1:5">
      <c r="A56" s="17" t="s">
        <v>54</v>
      </c>
      <c r="B56" s="40"/>
      <c r="C56" s="7">
        <f t="shared" si="5"/>
        <v>0</v>
      </c>
      <c r="D56" s="7">
        <f>OperatingExpenses691215[[#This Row],[Monthly]]*9</f>
        <v>0</v>
      </c>
      <c r="E56" s="34"/>
    </row>
    <row r="57" spans="1:5">
      <c r="A57" s="17" t="s">
        <v>55</v>
      </c>
      <c r="B57" s="40">
        <v>0</v>
      </c>
      <c r="C57" s="7">
        <f t="shared" si="5"/>
        <v>0</v>
      </c>
      <c r="D57" s="7">
        <f>OperatingExpenses691215[[#This Row],[Monthly]]*9</f>
        <v>0</v>
      </c>
      <c r="E57" s="34"/>
    </row>
    <row r="58" spans="1:5">
      <c r="A58" s="17" t="s">
        <v>56</v>
      </c>
      <c r="B58" s="40"/>
      <c r="C58" s="7">
        <f t="shared" si="5"/>
        <v>0</v>
      </c>
      <c r="D58" s="7">
        <f>OperatingExpenses691215[[#This Row],[Monthly]]*9</f>
        <v>0</v>
      </c>
      <c r="E58" s="34"/>
    </row>
    <row r="59" spans="1:5" ht="25.5" customHeight="1">
      <c r="A59" s="17" t="s">
        <v>57</v>
      </c>
      <c r="B59" s="40">
        <v>0</v>
      </c>
      <c r="C59" s="7">
        <f t="shared" si="5"/>
        <v>0</v>
      </c>
      <c r="D59" s="7">
        <f>OperatingExpenses691215[[#This Row],[Monthly]]*9</f>
        <v>0</v>
      </c>
      <c r="E59" s="34"/>
    </row>
    <row r="60" spans="1:5" ht="29.25" customHeight="1">
      <c r="A60" s="17" t="s">
        <v>16</v>
      </c>
      <c r="B60" s="25"/>
      <c r="C60" s="7">
        <f t="shared" si="5"/>
        <v>0</v>
      </c>
      <c r="D60" s="7">
        <f>OperatingExpenses691215[[#This Row],[Monthly]]*9</f>
        <v>0</v>
      </c>
      <c r="E60" s="34"/>
    </row>
    <row r="61" spans="1:5">
      <c r="A61" s="38" t="s">
        <v>58</v>
      </c>
      <c r="B61" s="9">
        <f>SUM(B50:B60)</f>
        <v>0</v>
      </c>
      <c r="C61" s="9">
        <f>SUM(C50:C60)</f>
        <v>0</v>
      </c>
      <c r="D61" s="9">
        <f>OperatingExpenses691215[[#This Row],[Monthly]]*9</f>
        <v>0</v>
      </c>
      <c r="E61" s="34"/>
    </row>
    <row r="62" spans="1:5" ht="24.6">
      <c r="A62" s="41" t="s">
        <v>8</v>
      </c>
      <c r="B62" s="48">
        <f>SUM(B29,B39,B48,B61)</f>
        <v>0</v>
      </c>
      <c r="C62" s="49">
        <f>SUM(C29,C39,C48,C61)</f>
        <v>0</v>
      </c>
      <c r="D62" s="50">
        <f>SUM(D29,D39,D48,D61)</f>
        <v>0</v>
      </c>
      <c r="E62" s="34"/>
    </row>
    <row r="63" spans="1:5">
      <c r="A63" s="34"/>
      <c r="B63" s="34"/>
      <c r="C63" s="34"/>
      <c r="D63" s="34"/>
      <c r="E63" s="34"/>
    </row>
    <row r="64" spans="1:5">
      <c r="A64" s="34"/>
      <c r="B64" s="34"/>
      <c r="C64" s="34"/>
      <c r="D64" s="34"/>
    </row>
    <row r="65" spans="1:4">
      <c r="A65" s="34"/>
      <c r="B65" s="34"/>
      <c r="C65" s="34"/>
      <c r="D65" s="34"/>
    </row>
  </sheetData>
  <mergeCells count="2">
    <mergeCell ref="A2:C2"/>
    <mergeCell ref="D2:E2"/>
  </mergeCells>
  <conditionalFormatting sqref="B63:D65 D50:D62">
    <cfRule type="cellIs" dxfId="55" priority="6" operator="lessThan">
      <formula>0</formula>
    </cfRule>
  </conditionalFormatting>
  <conditionalFormatting sqref="D62">
    <cfRule type="cellIs" dxfId="54" priority="4" operator="lessThan">
      <formula>0</formula>
    </cfRule>
  </conditionalFormatting>
  <conditionalFormatting sqref="D17">
    <cfRule type="cellIs" dxfId="53" priority="5" operator="lessThan">
      <formula>0</formula>
    </cfRule>
  </conditionalFormatting>
  <conditionalFormatting sqref="D4">
    <cfRule type="cellIs" dxfId="52" priority="3" operator="lessThan">
      <formula>0</formula>
    </cfRule>
  </conditionalFormatting>
  <conditionalFormatting sqref="D5">
    <cfRule type="cellIs" dxfId="51" priority="2" operator="lessThan">
      <formula>0</formula>
    </cfRule>
  </conditionalFormatting>
  <conditionalFormatting sqref="D5">
    <cfRule type="cellIs" dxfId="50" priority="1" operator="lessThan">
      <formula>0</formula>
    </cfRule>
  </conditionalFormatting>
  <dataValidations count="10">
    <dataValidation allowBlank="1" showInputMessage="1" showErrorMessage="1" prompt="Enter Operating Expenses in this column under this heading. Use heading filters to find specific entries" sqref="A18:A19" xr:uid="{BC7D9AC9-B392-43D3-A1C5-AB3444874536}"/>
    <dataValidation allowBlank="1" showInputMessage="1" showErrorMessage="1" prompt="Difference of Estimated and Actual Operating Expenses is automatically calculated in this column under this heading" sqref="D18:D19" xr:uid="{8F162CC8-562D-4D93-AE5D-F06506DA561A}"/>
    <dataValidation allowBlank="1" showInputMessage="1" showErrorMessage="1" errorTitle="ALERT" error="This cell is automatically populated and should not be overwitten. Overwriting this cell would break calculations in this worksheet." sqref="D10:D16 D20:D48" xr:uid="{CBE832BB-0447-41AC-B06A-C98907E54467}"/>
    <dataValidation allowBlank="1" showInputMessage="1" showErrorMessage="1" prompt="Enter Income details in this column under this heading. Use heading filters to find specific entries" sqref="A9" xr:uid="{8632FAD4-0237-47F8-A965-AE7E5E2D6C70}"/>
    <dataValidation allowBlank="1" showInputMessage="1" showErrorMessage="1" prompt="Enter Estimated amount in this column under this heading" sqref="B9 B18:B19" xr:uid="{74BD4DE1-AFD6-4437-8476-FD7D45CBEBC2}"/>
    <dataValidation allowBlank="1" showInputMessage="1" showErrorMessage="1" prompt="Enter Actual amount in this column under this heading" sqref="C9 C18:C19" xr:uid="{6B423F58-1F03-45AD-A521-DC0F4E966D96}"/>
    <dataValidation allowBlank="1" showInputMessage="1" showErrorMessage="1" prompt="Difference of Estimated and Actual Income is automatically calculated in this column under this heading" sqref="D9" xr:uid="{70396810-0958-4B0B-B357-C6F74F23C08C}"/>
    <dataValidation allowBlank="1" showInputMessage="1" showErrorMessage="1" prompt="Title of this worksheet is in this cell. Enter Date in cell at right. Budget Totals are automatically calculated in Totals table starting in cell B4" sqref="A2:C2" xr:uid="{7DFABC86-DA58-4AB2-9B14-A32848BA4B71}"/>
    <dataValidation allowBlank="1" showInputMessage="1" showErrorMessage="1" prompt="Enter Date in this cell. Budget overview chart is in cell B9" sqref="D2:E2" xr:uid="{CCB92FD0-23C7-409B-A60D-39DAE2A905EC}"/>
    <dataValidation allowBlank="1" showInputMessage="1" showErrorMessage="1" prompt="Enter Company Name in this cell" sqref="A1" xr:uid="{E3022312-0E39-4BCF-9AAD-4DBA1EAED067}"/>
  </dataValidations>
  <pageMargins left="0.7" right="0.7" top="0.75" bottom="0.75" header="0.3" footer="0.3"/>
  <drawing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6" tint="0.79998168889431442"/>
    <pageSetUpPr autoPageBreaks="0" fitToPage="1"/>
  </sheetPr>
  <dimension ref="A1:M61"/>
  <sheetViews>
    <sheetView showGridLines="0" zoomScale="69" zoomScaleNormal="69" workbookViewId="0">
      <selection activeCell="G58" sqref="G58"/>
    </sheetView>
  </sheetViews>
  <sheetFormatPr defaultColWidth="9" defaultRowHeight="16.5" customHeight="1"/>
  <cols>
    <col min="1" max="1" width="4.125" style="34" customWidth="1"/>
    <col min="2" max="2" width="38.875" style="34" customWidth="1"/>
    <col min="3" max="5" width="19" style="34" customWidth="1"/>
    <col min="6" max="6" width="59.125" style="34" customWidth="1"/>
    <col min="7" max="7" width="4.125" style="17" customWidth="1"/>
    <col min="8" max="8" width="9" style="17"/>
    <col min="9" max="9" width="21" style="17" customWidth="1"/>
    <col min="10" max="10" width="15.875" style="17" customWidth="1"/>
    <col min="11" max="11" width="16.375" style="17" customWidth="1"/>
    <col min="12" max="12" width="14.875" style="17" customWidth="1"/>
    <col min="13" max="13" width="18.75" style="17" customWidth="1"/>
    <col min="14" max="16384" width="9" style="17"/>
  </cols>
  <sheetData>
    <row r="1" spans="1:13" ht="31.5" customHeight="1">
      <c r="A1" s="51"/>
      <c r="B1" s="52" t="s">
        <v>0</v>
      </c>
      <c r="C1" s="17"/>
      <c r="D1" s="17"/>
      <c r="E1" s="17"/>
      <c r="F1" s="53" t="s">
        <v>1</v>
      </c>
    </row>
    <row r="2" spans="1:13" ht="55.5" customHeight="1">
      <c r="A2" s="51"/>
      <c r="B2" s="58" t="s">
        <v>2</v>
      </c>
      <c r="C2" s="58"/>
      <c r="D2" s="58"/>
      <c r="E2" s="59" t="s">
        <v>3</v>
      </c>
      <c r="F2" s="59"/>
    </row>
    <row r="3" spans="1:13" ht="34.5" customHeight="1">
      <c r="A3" s="17"/>
      <c r="B3" s="17"/>
      <c r="C3" s="19" t="s">
        <v>59</v>
      </c>
      <c r="D3" s="19" t="s">
        <v>60</v>
      </c>
      <c r="E3" s="19" t="s">
        <v>61</v>
      </c>
      <c r="F3" s="17"/>
    </row>
    <row r="4" spans="1:13" s="54" customFormat="1" ht="38.25" customHeight="1">
      <c r="A4" s="17"/>
      <c r="B4" s="20" t="s">
        <v>7</v>
      </c>
      <c r="C4" s="42">
        <v>0</v>
      </c>
      <c r="D4" s="42">
        <v>0</v>
      </c>
      <c r="E4" s="42">
        <f>SUBTOTAL(109,Income2711[DIFFERENCE])</f>
        <v>0</v>
      </c>
      <c r="F4" s="17"/>
      <c r="I4" s="17"/>
      <c r="J4" s="17"/>
      <c r="K4" s="17"/>
      <c r="L4" s="17"/>
      <c r="M4" s="17"/>
    </row>
    <row r="5" spans="1:13" ht="24.6">
      <c r="A5" s="17"/>
      <c r="B5" s="20" t="s">
        <v>8</v>
      </c>
      <c r="C5" s="43">
        <v>0</v>
      </c>
      <c r="D5" s="44">
        <v>0</v>
      </c>
      <c r="E5" s="44">
        <f>SUM(E28,E38,E47,E60)</f>
        <v>0</v>
      </c>
      <c r="F5" s="17"/>
    </row>
    <row r="6" spans="1:13" ht="52.5" customHeight="1">
      <c r="A6" s="17"/>
      <c r="B6" s="55" t="s">
        <v>9</v>
      </c>
      <c r="C6" s="56">
        <f>C4-C5</f>
        <v>0</v>
      </c>
      <c r="D6" s="57">
        <f>D4-D5</f>
        <v>0</v>
      </c>
      <c r="E6" s="57">
        <f>E4+E5</f>
        <v>0</v>
      </c>
      <c r="F6" s="17"/>
    </row>
    <row r="7" spans="1:13" ht="18">
      <c r="A7" s="17"/>
      <c r="B7" s="17"/>
      <c r="C7" s="17"/>
      <c r="D7" s="17"/>
      <c r="E7" s="17"/>
      <c r="F7" s="17"/>
    </row>
    <row r="8" spans="1:13" ht="18">
      <c r="A8" s="17"/>
      <c r="B8" s="17"/>
      <c r="C8" s="17"/>
      <c r="D8" s="17"/>
      <c r="E8" s="17"/>
      <c r="F8" s="17"/>
    </row>
    <row r="9" spans="1:13" ht="21.6">
      <c r="A9" s="17"/>
      <c r="B9" s="22" t="s">
        <v>10</v>
      </c>
      <c r="C9" s="23" t="s">
        <v>62</v>
      </c>
      <c r="D9" s="23" t="s">
        <v>63</v>
      </c>
      <c r="E9" s="23" t="s">
        <v>64</v>
      </c>
      <c r="F9" s="17"/>
    </row>
    <row r="10" spans="1:13" ht="18">
      <c r="B10" s="17" t="s">
        <v>11</v>
      </c>
      <c r="C10" s="24"/>
      <c r="D10" s="24"/>
      <c r="E10" s="2">
        <f>Income2711[[#This Row],[ACTUAL]]-Income2711[[#This Row],[ESTIMATED]]</f>
        <v>0</v>
      </c>
      <c r="F10" s="17"/>
    </row>
    <row r="11" spans="1:13" ht="18">
      <c r="B11" s="17" t="s">
        <v>12</v>
      </c>
      <c r="C11" s="24">
        <v>0</v>
      </c>
      <c r="D11" s="24">
        <v>0</v>
      </c>
      <c r="E11" s="2">
        <f>Income2711[[#This Row],[ACTUAL]]-Income2711[[#This Row],[ESTIMATED]]</f>
        <v>0</v>
      </c>
      <c r="F11" s="17"/>
    </row>
    <row r="12" spans="1:13" ht="18">
      <c r="B12" s="17" t="s">
        <v>13</v>
      </c>
      <c r="C12" s="24"/>
      <c r="D12" s="24"/>
      <c r="E12" s="2">
        <f>Income2711[[#This Row],[ACTUAL]]-Income2711[[#This Row],[ESTIMATED]]</f>
        <v>0</v>
      </c>
      <c r="F12" s="17"/>
    </row>
    <row r="13" spans="1:13" ht="18">
      <c r="B13" s="17" t="s">
        <v>14</v>
      </c>
      <c r="C13" s="24"/>
      <c r="D13" s="24"/>
      <c r="E13" s="2">
        <f>Income2711[[#This Row],[ACTUAL]]-Income2711[[#This Row],[ESTIMATED]]</f>
        <v>0</v>
      </c>
      <c r="F13" s="17"/>
    </row>
    <row r="14" spans="1:13" ht="18">
      <c r="B14" s="17" t="s">
        <v>65</v>
      </c>
      <c r="C14" s="24"/>
      <c r="D14" s="24"/>
      <c r="E14" s="2">
        <f>Income2711[[#This Row],[ACTUAL]]-Income2711[[#This Row],[ESTIMATED]]</f>
        <v>0</v>
      </c>
      <c r="F14" s="17"/>
    </row>
    <row r="15" spans="1:13" ht="18">
      <c r="B15" s="17" t="s">
        <v>16</v>
      </c>
      <c r="C15" s="24"/>
      <c r="D15" s="24"/>
      <c r="E15" s="2">
        <f>Income2711[[#This Row],[ACTUAL]]-Income2711[[#This Row],[ESTIMATED]]</f>
        <v>0</v>
      </c>
      <c r="F15" s="17"/>
    </row>
    <row r="16" spans="1:13" ht="24.6">
      <c r="B16" s="26" t="s">
        <v>7</v>
      </c>
      <c r="C16" s="47">
        <f>SUBTOTAL(109,Income2711[ESTIMATED])</f>
        <v>0</v>
      </c>
      <c r="D16" s="47">
        <f>SUBTOTAL(109,Income2711[ACTUAL])</f>
        <v>0</v>
      </c>
      <c r="E16" s="47">
        <f>SUBTOTAL(109,Income2711[DIFFERENCE])</f>
        <v>0</v>
      </c>
      <c r="F16" s="17"/>
    </row>
    <row r="17" spans="2:6" ht="19.149999999999999">
      <c r="B17" s="27" t="s">
        <v>18</v>
      </c>
      <c r="C17" s="28" t="s">
        <v>62</v>
      </c>
      <c r="D17" s="28" t="s">
        <v>63</v>
      </c>
      <c r="E17" s="28" t="s">
        <v>64</v>
      </c>
      <c r="F17" s="17"/>
    </row>
    <row r="18" spans="2:6" ht="21.6">
      <c r="B18" s="29" t="s">
        <v>19</v>
      </c>
      <c r="C18" s="30"/>
      <c r="D18" s="30"/>
      <c r="E18" s="30"/>
      <c r="F18" s="17"/>
    </row>
    <row r="19" spans="2:6" ht="18">
      <c r="B19" s="17" t="s">
        <v>66</v>
      </c>
      <c r="C19" s="24"/>
      <c r="D19" s="24"/>
      <c r="E19" s="2">
        <f>OperatingExpenses6912[[#This Row],[ACTUAL]]-OperatingExpenses6912[[#This Row],[ESTIMATED]]</f>
        <v>0</v>
      </c>
      <c r="F19" s="17"/>
    </row>
    <row r="20" spans="2:6" ht="18">
      <c r="B20" s="17" t="s">
        <v>67</v>
      </c>
      <c r="C20" s="24"/>
      <c r="D20" s="24"/>
      <c r="E20" s="2">
        <f>OperatingExpenses6912[[#This Row],[ACTUAL]]-OperatingExpenses6912[[#This Row],[ESTIMATED]]</f>
        <v>0</v>
      </c>
      <c r="F20" s="17"/>
    </row>
    <row r="21" spans="2:6" ht="18">
      <c r="B21" s="17" t="s">
        <v>68</v>
      </c>
      <c r="C21" s="24"/>
      <c r="D21" s="24"/>
      <c r="E21" s="2">
        <f>OperatingExpenses6912[[#This Row],[ACTUAL]]-OperatingExpenses6912[[#This Row],[ESTIMATED]]</f>
        <v>0</v>
      </c>
      <c r="F21" s="17"/>
    </row>
    <row r="22" spans="2:6" ht="18">
      <c r="B22" s="17" t="s">
        <v>23</v>
      </c>
      <c r="C22" s="24">
        <v>0</v>
      </c>
      <c r="D22" s="24">
        <v>0</v>
      </c>
      <c r="E22" s="2">
        <f>OperatingExpenses6912[[#This Row],[ACTUAL]]-OperatingExpenses6912[[#This Row],[ESTIMATED]]</f>
        <v>0</v>
      </c>
      <c r="F22" s="17"/>
    </row>
    <row r="23" spans="2:6" ht="16.5" customHeight="1">
      <c r="B23" s="17" t="s">
        <v>69</v>
      </c>
      <c r="C23" s="24"/>
      <c r="D23" s="24"/>
      <c r="E23" s="2">
        <f>OperatingExpenses6912[[#This Row],[ACTUAL]]-OperatingExpenses6912[[#This Row],[ESTIMATED]]</f>
        <v>0</v>
      </c>
      <c r="F23" s="17"/>
    </row>
    <row r="24" spans="2:6" ht="16.5" customHeight="1">
      <c r="B24" s="17" t="s">
        <v>25</v>
      </c>
      <c r="C24" s="24"/>
      <c r="D24" s="24"/>
      <c r="E24" s="2">
        <f>OperatingExpenses6912[[#This Row],[ACTUAL]]-OperatingExpenses6912[[#This Row],[ESTIMATED]]</f>
        <v>0</v>
      </c>
      <c r="F24" s="17"/>
    </row>
    <row r="25" spans="2:6" ht="16.5" customHeight="1">
      <c r="B25" s="17" t="s">
        <v>70</v>
      </c>
      <c r="C25" s="24"/>
      <c r="D25" s="24"/>
      <c r="E25" s="2">
        <f>OperatingExpenses6912[[#This Row],[ACTUAL]]-OperatingExpenses6912[[#This Row],[ESTIMATED]]</f>
        <v>0</v>
      </c>
      <c r="F25" s="17"/>
    </row>
    <row r="26" spans="2:6" ht="16.5" customHeight="1">
      <c r="B26" s="17" t="s">
        <v>27</v>
      </c>
      <c r="C26" s="24"/>
      <c r="D26" s="24"/>
      <c r="E26" s="2">
        <f>OperatingExpenses6912[[#This Row],[ACTUAL]]-OperatingExpenses6912[[#This Row],[ESTIMATED]]</f>
        <v>0</v>
      </c>
      <c r="F26" s="17"/>
    </row>
    <row r="27" spans="2:6" ht="16.5" customHeight="1">
      <c r="B27" s="17" t="s">
        <v>16</v>
      </c>
      <c r="C27" s="24"/>
      <c r="D27" s="24"/>
      <c r="E27" s="2">
        <f>OperatingExpenses6912[[#This Row],[ACTUAL]]-OperatingExpenses6912[[#This Row],[ESTIMATED]]</f>
        <v>0</v>
      </c>
      <c r="F27" s="17"/>
    </row>
    <row r="28" spans="2:6" ht="24" customHeight="1">
      <c r="B28" s="31" t="s">
        <v>28</v>
      </c>
      <c r="C28" s="4">
        <f>SUM(C19:C27)</f>
        <v>0</v>
      </c>
      <c r="D28" s="4">
        <f>SUM(D19:D27)</f>
        <v>0</v>
      </c>
      <c r="E28" s="4">
        <f>OperatingExpenses6912[[#This Row],[ESTIMATED]]-OperatingExpenses6912[[#This Row],[ACTUAL]]</f>
        <v>0</v>
      </c>
      <c r="F28" s="17"/>
    </row>
    <row r="29" spans="2:6" ht="16.5" customHeight="1">
      <c r="B29" s="32" t="s">
        <v>29</v>
      </c>
      <c r="C29" s="33"/>
      <c r="D29" s="33"/>
      <c r="E29" s="33"/>
      <c r="F29" s="17"/>
    </row>
    <row r="30" spans="2:6" ht="16.5" customHeight="1">
      <c r="B30" s="17" t="s">
        <v>30</v>
      </c>
      <c r="C30" s="24"/>
      <c r="D30" s="24"/>
      <c r="E30" s="2">
        <f>OperatingExpenses6912[[#This Row],[ACTUAL]]-OperatingExpenses6912[[#This Row],[ESTIMATED]]</f>
        <v>0</v>
      </c>
      <c r="F30" s="17"/>
    </row>
    <row r="31" spans="2:6" ht="16.5" customHeight="1">
      <c r="B31" s="17" t="s">
        <v>31</v>
      </c>
      <c r="C31" s="24"/>
      <c r="D31" s="40"/>
      <c r="E31" s="2">
        <f>OperatingExpenses6912[[#This Row],[ACTUAL]]-OperatingExpenses6912[[#This Row],[ESTIMATED]]</f>
        <v>0</v>
      </c>
      <c r="F31" s="17"/>
    </row>
    <row r="32" spans="2:6" ht="16.5" customHeight="1">
      <c r="B32" s="17" t="s">
        <v>32</v>
      </c>
      <c r="C32" s="24"/>
      <c r="D32" s="24"/>
      <c r="E32" s="2">
        <f>OperatingExpenses6912[[#This Row],[ACTUAL]]-OperatingExpenses6912[[#This Row],[ESTIMATED]]</f>
        <v>0</v>
      </c>
      <c r="F32" s="17"/>
    </row>
    <row r="33" spans="2:6" ht="16.5" customHeight="1">
      <c r="B33" s="17" t="s">
        <v>71</v>
      </c>
      <c r="C33" s="24">
        <v>0</v>
      </c>
      <c r="D33" s="24"/>
      <c r="E33" s="2">
        <f>OperatingExpenses6912[[#This Row],[ACTUAL]]-OperatingExpenses6912[[#This Row],[ESTIMATED]]</f>
        <v>0</v>
      </c>
      <c r="F33" s="17"/>
    </row>
    <row r="34" spans="2:6" ht="16.5" customHeight="1">
      <c r="B34" s="17" t="s">
        <v>72</v>
      </c>
      <c r="C34" s="24"/>
      <c r="D34" s="24"/>
      <c r="E34" s="2">
        <f>OperatingExpenses6912[[#This Row],[ACTUAL]]-OperatingExpenses6912[[#This Row],[ESTIMATED]]</f>
        <v>0</v>
      </c>
      <c r="F34" s="17"/>
    </row>
    <row r="35" spans="2:6" ht="16.5" customHeight="1">
      <c r="B35" s="17" t="s">
        <v>73</v>
      </c>
      <c r="C35" s="24"/>
      <c r="D35" s="24">
        <v>0</v>
      </c>
      <c r="E35" s="2">
        <f>OperatingExpenses6912[[#This Row],[ACTUAL]]-OperatingExpenses6912[[#This Row],[ESTIMATED]]</f>
        <v>0</v>
      </c>
      <c r="F35" s="17"/>
    </row>
    <row r="36" spans="2:6" ht="16.5" customHeight="1">
      <c r="B36" s="17" t="s">
        <v>36</v>
      </c>
      <c r="C36" s="24"/>
      <c r="D36" s="24"/>
      <c r="E36" s="2">
        <f>OperatingExpenses6912[[#This Row],[ACTUAL]]-OperatingExpenses6912[[#This Row],[ESTIMATED]]</f>
        <v>0</v>
      </c>
      <c r="F36" s="17"/>
    </row>
    <row r="37" spans="2:6" ht="16.5" customHeight="1">
      <c r="B37" s="17" t="s">
        <v>16</v>
      </c>
      <c r="C37" s="24"/>
      <c r="D37" s="24"/>
      <c r="E37" s="2">
        <f>OperatingExpenses6912[[#This Row],[ACTUAL]]-OperatingExpenses6912[[#This Row],[ESTIMATED]]</f>
        <v>0</v>
      </c>
      <c r="F37" s="17"/>
    </row>
    <row r="38" spans="2:6" ht="26.25" customHeight="1">
      <c r="B38" s="32" t="s">
        <v>38</v>
      </c>
      <c r="C38" s="5">
        <f>SUM(C30:C37)</f>
        <v>0</v>
      </c>
      <c r="D38" s="5">
        <f>SUM(D30:D37)</f>
        <v>0</v>
      </c>
      <c r="E38" s="5">
        <f>OperatingExpenses6912[[#This Row],[ESTIMATED]]-OperatingExpenses6912[[#This Row],[ACTUAL]]</f>
        <v>0</v>
      </c>
      <c r="F38" s="17"/>
    </row>
    <row r="39" spans="2:6" ht="23.25" customHeight="1">
      <c r="B39" s="35" t="s">
        <v>39</v>
      </c>
      <c r="C39" s="36"/>
      <c r="D39" s="36"/>
      <c r="E39" s="36"/>
      <c r="F39" s="17"/>
    </row>
    <row r="40" spans="2:6" ht="16.5" customHeight="1">
      <c r="B40" s="17" t="s">
        <v>40</v>
      </c>
      <c r="C40" s="24">
        <v>0</v>
      </c>
      <c r="D40" s="24">
        <v>0</v>
      </c>
      <c r="E40" s="2">
        <f>OperatingExpenses6912[[#This Row],[ACTUAL]]-OperatingExpenses6912[[#This Row],[ESTIMATED]]</f>
        <v>0</v>
      </c>
    </row>
    <row r="41" spans="2:6" ht="16.5" customHeight="1">
      <c r="B41" s="17" t="s">
        <v>74</v>
      </c>
      <c r="C41" s="24">
        <v>0</v>
      </c>
      <c r="D41" s="24">
        <v>0</v>
      </c>
      <c r="E41" s="2">
        <f>OperatingExpenses6912[[#This Row],[ACTUAL]]-OperatingExpenses6912[[#This Row],[ESTIMATED]]</f>
        <v>0</v>
      </c>
    </row>
    <row r="42" spans="2:6" ht="16.5" customHeight="1">
      <c r="B42" s="17" t="s">
        <v>75</v>
      </c>
      <c r="C42" s="24">
        <v>0</v>
      </c>
      <c r="D42" s="24">
        <v>0</v>
      </c>
      <c r="E42" s="2">
        <f>OperatingExpenses6912[[#This Row],[ACTUAL]]-OperatingExpenses6912[[#This Row],[ESTIMATED]]</f>
        <v>0</v>
      </c>
    </row>
    <row r="43" spans="2:6" ht="16.5" customHeight="1">
      <c r="B43" s="17" t="s">
        <v>76</v>
      </c>
      <c r="C43" s="24">
        <v>0</v>
      </c>
      <c r="D43" s="24">
        <v>0</v>
      </c>
      <c r="E43" s="2">
        <f>OperatingExpenses6912[[#This Row],[ACTUAL]]-OperatingExpenses6912[[#This Row],[ESTIMATED]]</f>
        <v>0</v>
      </c>
    </row>
    <row r="44" spans="2:6" ht="16.5" customHeight="1">
      <c r="B44" s="17" t="s">
        <v>77</v>
      </c>
      <c r="C44" s="24">
        <v>0</v>
      </c>
      <c r="D44" s="24">
        <v>0</v>
      </c>
      <c r="E44" s="2">
        <f>OperatingExpenses6912[[#This Row],[ACTUAL]]-OperatingExpenses6912[[#This Row],[ESTIMATED]]</f>
        <v>0</v>
      </c>
    </row>
    <row r="45" spans="2:6" ht="16.5" customHeight="1">
      <c r="B45" s="17" t="s">
        <v>78</v>
      </c>
      <c r="C45" s="24">
        <v>0</v>
      </c>
      <c r="D45" s="24">
        <v>0</v>
      </c>
      <c r="E45" s="2">
        <f>OperatingExpenses6912[[#This Row],[ACTUAL]]-OperatingExpenses6912[[#This Row],[ESTIMATED]]</f>
        <v>0</v>
      </c>
    </row>
    <row r="46" spans="2:6" ht="16.5" customHeight="1">
      <c r="B46" s="17" t="s">
        <v>16</v>
      </c>
      <c r="C46" s="24">
        <v>0</v>
      </c>
      <c r="D46" s="24">
        <v>0</v>
      </c>
      <c r="E46" s="2">
        <f>OperatingExpenses6912[[#This Row],[ACTUAL]]-OperatingExpenses6912[[#This Row],[ESTIMATED]]</f>
        <v>0</v>
      </c>
    </row>
    <row r="47" spans="2:6" ht="17.25" customHeight="1">
      <c r="B47" s="37" t="s">
        <v>46</v>
      </c>
      <c r="C47" s="8">
        <f>SUM(C40:C46)</f>
        <v>0</v>
      </c>
      <c r="D47" s="8">
        <f>SUM(D40:D46)</f>
        <v>0</v>
      </c>
      <c r="E47" s="8">
        <f>OperatingExpenses6912[[#This Row],[ESTIMATED]]-OperatingExpenses6912[[#This Row],[ACTUAL]]</f>
        <v>0</v>
      </c>
    </row>
    <row r="48" spans="2:6" ht="16.5" customHeight="1">
      <c r="B48" s="38" t="s">
        <v>47</v>
      </c>
      <c r="C48" s="39"/>
      <c r="D48" s="39"/>
      <c r="E48" s="39"/>
    </row>
    <row r="49" spans="2:5" ht="16.5" customHeight="1">
      <c r="B49" s="17" t="s">
        <v>79</v>
      </c>
      <c r="C49" s="25"/>
      <c r="D49" s="25"/>
      <c r="E49" s="7">
        <f>OperatingExpenses6912[[#This Row],[ACTUAL]]-OperatingExpenses6912[[#This Row],[ESTIMATED]]</f>
        <v>0</v>
      </c>
    </row>
    <row r="50" spans="2:5" ht="16.5" customHeight="1">
      <c r="B50" s="17" t="s">
        <v>49</v>
      </c>
      <c r="C50" s="25"/>
      <c r="D50" s="25"/>
      <c r="E50" s="7">
        <f>OperatingExpenses6912[[#This Row],[ACTUAL]]-OperatingExpenses6912[[#This Row],[ESTIMATED]]</f>
        <v>0</v>
      </c>
    </row>
    <row r="51" spans="2:5" ht="16.5" customHeight="1">
      <c r="B51" s="17" t="s">
        <v>80</v>
      </c>
      <c r="C51" s="25"/>
      <c r="D51" s="25"/>
      <c r="E51" s="7">
        <f>OperatingExpenses6912[[#This Row],[ACTUAL]]-OperatingExpenses6912[[#This Row],[ESTIMATED]]</f>
        <v>0</v>
      </c>
    </row>
    <row r="52" spans="2:5" ht="16.5" customHeight="1">
      <c r="B52" s="17" t="s">
        <v>81</v>
      </c>
      <c r="C52" s="25"/>
      <c r="D52" s="25"/>
      <c r="E52" s="7">
        <f>OperatingExpenses6912[[#This Row],[ACTUAL]]-OperatingExpenses6912[[#This Row],[ESTIMATED]]</f>
        <v>0</v>
      </c>
    </row>
    <row r="53" spans="2:5" ht="16.5" customHeight="1">
      <c r="B53" s="17" t="s">
        <v>82</v>
      </c>
      <c r="C53" s="25"/>
      <c r="D53" s="25"/>
      <c r="E53" s="7">
        <f>OperatingExpenses6912[[#This Row],[ACTUAL]]-OperatingExpenses6912[[#This Row],[ESTIMATED]]</f>
        <v>0</v>
      </c>
    </row>
    <row r="54" spans="2:5" ht="16.5" customHeight="1">
      <c r="B54" s="17" t="s">
        <v>83</v>
      </c>
      <c r="C54" s="25"/>
      <c r="D54" s="25"/>
      <c r="E54" s="7">
        <f>OperatingExpenses6912[[#This Row],[ACTUAL]]-OperatingExpenses6912[[#This Row],[ESTIMATED]]</f>
        <v>0</v>
      </c>
    </row>
    <row r="55" spans="2:5" ht="16.5" customHeight="1">
      <c r="B55" s="17" t="s">
        <v>54</v>
      </c>
      <c r="C55" s="40"/>
      <c r="D55" s="40"/>
      <c r="E55" s="7">
        <f>OperatingExpenses6912[[#This Row],[ACTUAL]]-OperatingExpenses6912[[#This Row],[ESTIMATED]]</f>
        <v>0</v>
      </c>
    </row>
    <row r="56" spans="2:5" ht="16.5" customHeight="1">
      <c r="B56" s="17" t="s">
        <v>84</v>
      </c>
      <c r="C56" s="40"/>
      <c r="D56" s="40"/>
      <c r="E56" s="7">
        <f>OperatingExpenses6912[[#This Row],[ACTUAL]]-OperatingExpenses6912[[#This Row],[ESTIMATED]]</f>
        <v>0</v>
      </c>
    </row>
    <row r="57" spans="2:5" ht="16.5" customHeight="1">
      <c r="B57" s="17" t="s">
        <v>56</v>
      </c>
      <c r="C57" s="40"/>
      <c r="D57" s="40"/>
      <c r="E57" s="7">
        <f>OperatingExpenses6912[[#This Row],[ACTUAL]]-OperatingExpenses6912[[#This Row],[ESTIMATED]]</f>
        <v>0</v>
      </c>
    </row>
    <row r="58" spans="2:5" ht="16.5" customHeight="1">
      <c r="B58" s="17" t="s">
        <v>85</v>
      </c>
      <c r="C58" s="40"/>
      <c r="D58" s="40"/>
      <c r="E58" s="7">
        <f>OperatingExpenses6912[[#This Row],[ACTUAL]]-OperatingExpenses6912[[#This Row],[ESTIMATED]]</f>
        <v>0</v>
      </c>
    </row>
    <row r="59" spans="2:5" ht="16.5" customHeight="1">
      <c r="B59" s="17" t="s">
        <v>16</v>
      </c>
      <c r="C59" s="25"/>
      <c r="D59" s="25"/>
      <c r="E59" s="7">
        <f>OperatingExpenses6912[[#This Row],[ACTUAL]]-OperatingExpenses6912[[#This Row],[ESTIMATED]]</f>
        <v>0</v>
      </c>
    </row>
    <row r="60" spans="2:5" ht="24.75" customHeight="1">
      <c r="B60" s="38" t="s">
        <v>58</v>
      </c>
      <c r="C60" s="9">
        <f>SUM(C49:C59)</f>
        <v>0</v>
      </c>
      <c r="D60" s="9">
        <f>SUM(D49:D59)</f>
        <v>0</v>
      </c>
      <c r="E60" s="9">
        <f>OperatingExpenses6912[[#This Row],[ESTIMATED]]-OperatingExpenses6912[[#This Row],[ACTUAL]]</f>
        <v>0</v>
      </c>
    </row>
    <row r="61" spans="2:5" ht="38.25" customHeight="1">
      <c r="B61" s="41" t="s">
        <v>8</v>
      </c>
      <c r="C61" s="48">
        <f>SUM(C28,C38,C47,C60)</f>
        <v>0</v>
      </c>
      <c r="D61" s="49">
        <f>SUM(D28,D38,D47,D60)</f>
        <v>0</v>
      </c>
      <c r="E61" s="50">
        <f>SUM(E28,E38,E47,E60)</f>
        <v>0</v>
      </c>
    </row>
  </sheetData>
  <autoFilter ref="C3:E6" xr:uid="{1BE0DD65-518A-4B9C-B60B-A465BBDC0B04}"/>
  <mergeCells count="2">
    <mergeCell ref="E2:F2"/>
    <mergeCell ref="B2:D2"/>
  </mergeCells>
  <conditionalFormatting sqref="C62:E90 E61 E49:E59">
    <cfRule type="cellIs" dxfId="27" priority="13" operator="lessThan">
      <formula>0</formula>
    </cfRule>
  </conditionalFormatting>
  <conditionalFormatting sqref="E61">
    <cfRule type="cellIs" dxfId="26" priority="5" operator="lessThan">
      <formula>0</formula>
    </cfRule>
  </conditionalFormatting>
  <conditionalFormatting sqref="E16">
    <cfRule type="cellIs" dxfId="25" priority="6" operator="lessThan">
      <formula>0</formula>
    </cfRule>
  </conditionalFormatting>
  <conditionalFormatting sqref="E5">
    <cfRule type="cellIs" dxfId="24" priority="1" operator="lessThan">
      <formula>0</formula>
    </cfRule>
  </conditionalFormatting>
  <conditionalFormatting sqref="E4">
    <cfRule type="cellIs" dxfId="23" priority="3" operator="lessThan">
      <formula>0</formula>
    </cfRule>
  </conditionalFormatting>
  <conditionalFormatting sqref="E5">
    <cfRule type="cellIs" dxfId="22" priority="2" operator="lessThan">
      <formula>0</formula>
    </cfRule>
  </conditionalFormatting>
  <dataValidations count="11">
    <dataValidation allowBlank="1" showInputMessage="1" showErrorMessage="1" prompt="Create a Monthly Business Budget in this workbook. Overview is in this worksheet. Enter Income details in Monthly Income, Personnel, and Operating Expenses in respective worksheets" sqref="A1" xr:uid="{00000000-0002-0000-0000-000006000000}"/>
    <dataValidation allowBlank="1" showInputMessage="1" showErrorMessage="1" prompt="Enter Company Name in this cell" sqref="B1" xr:uid="{00000000-0002-0000-0000-000007000000}"/>
    <dataValidation allowBlank="1" showInputMessage="1" showErrorMessage="1" prompt="Enter Date in this cell. Budget overview chart is in cell B9" sqref="E2:F2" xr:uid="{00000000-0002-0000-0000-000008000000}"/>
    <dataValidation allowBlank="1" showInputMessage="1" showErrorMessage="1" prompt="Title of this worksheet is in this cell. Enter Date in cell at right. Budget Totals are automatically calculated in Totals table starting in cell B4" sqref="B2:D2" xr:uid="{00000000-0002-0000-0000-000012000000}"/>
    <dataValidation allowBlank="1" showInputMessage="1" showErrorMessage="1" prompt="Difference of Estimated and Actual Income is automatically calculated in this column under this heading" sqref="E9" xr:uid="{B99421D2-7550-4D5B-BDD9-CD5E796512BB}"/>
    <dataValidation allowBlank="1" showInputMessage="1" showErrorMessage="1" prompt="Enter Actual amount in this column under this heading" sqref="D9 D17:D18" xr:uid="{E996FCE1-4FF9-4915-9124-1194ABF6BB1C}"/>
    <dataValidation allowBlank="1" showInputMessage="1" showErrorMessage="1" prompt="Enter Estimated amount in this column under this heading" sqref="C9 C17:C18" xr:uid="{C96FCF4D-C859-419E-B49F-C181300AE4B4}"/>
    <dataValidation allowBlank="1" showInputMessage="1" showErrorMessage="1" prompt="Enter Income details in this column under this heading. Use heading filters to find specific entries" sqref="B9" xr:uid="{FA60DB47-D6F6-4B4A-9D89-6CF9C5C7A3BC}"/>
    <dataValidation allowBlank="1" showInputMessage="1" showErrorMessage="1" errorTitle="ALERT" error="This cell is automatically populated and should not be overwitten. Overwriting this cell would break calculations in this worksheet." sqref="E10:E15 E19:E46" xr:uid="{33D39102-2010-4481-ACFF-E179D10D717A}"/>
    <dataValidation allowBlank="1" showInputMessage="1" showErrorMessage="1" prompt="Difference of Estimated and Actual Operating Expenses is automatically calculated in this column under this heading" sqref="E17:E18" xr:uid="{454748F4-04E1-4B4E-B88B-9B187C253F87}"/>
    <dataValidation allowBlank="1" showInputMessage="1" showErrorMessage="1" prompt="Enter Operating Expenses in this column under this heading. Use heading filters to find specific entries" sqref="B17:B18" xr:uid="{54C33BA2-15B6-46C8-8EB5-1B6D10A70314}"/>
  </dataValidations>
  <printOptions horizontalCentered="1"/>
  <pageMargins left="0.25" right="0.25" top="0.25" bottom="0.25" header="0" footer="0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74593-A609-409F-8C6E-7A555206B08D}">
  <dimension ref="A3:I39"/>
  <sheetViews>
    <sheetView zoomScale="71" zoomScaleNormal="71" workbookViewId="0">
      <selection activeCell="F39" sqref="F39"/>
    </sheetView>
  </sheetViews>
  <sheetFormatPr defaultRowHeight="18"/>
  <cols>
    <col min="1" max="1" width="27.25" customWidth="1"/>
    <col min="2" max="2" width="11.125" customWidth="1"/>
    <col min="3" max="3" width="11" customWidth="1"/>
    <col min="4" max="4" width="14.25" customWidth="1"/>
    <col min="5" max="5" width="13" customWidth="1"/>
    <col min="7" max="7" width="12.25" customWidth="1"/>
    <col min="8" max="8" width="11.25" customWidth="1"/>
    <col min="9" max="9" width="13.125" customWidth="1"/>
  </cols>
  <sheetData>
    <row r="3" spans="1:9">
      <c r="A3" s="6" t="s">
        <v>86</v>
      </c>
      <c r="B3" s="14" t="s">
        <v>87</v>
      </c>
      <c r="C3" s="14" t="s">
        <v>88</v>
      </c>
      <c r="D3" s="14" t="s">
        <v>89</v>
      </c>
      <c r="E3" s="14" t="s">
        <v>90</v>
      </c>
      <c r="F3" s="14" t="s">
        <v>91</v>
      </c>
      <c r="G3" s="14" t="s">
        <v>92</v>
      </c>
      <c r="H3" s="14" t="s">
        <v>93</v>
      </c>
      <c r="I3" s="13" t="s">
        <v>94</v>
      </c>
    </row>
    <row r="4" spans="1:9">
      <c r="A4" s="3" t="s">
        <v>95</v>
      </c>
      <c r="I4" s="12"/>
    </row>
    <row r="5" spans="1:9">
      <c r="A5" t="s">
        <v>96</v>
      </c>
      <c r="I5" s="12">
        <f>SUM(B5:H5)</f>
        <v>0</v>
      </c>
    </row>
    <row r="6" spans="1:9">
      <c r="A6" t="s">
        <v>97</v>
      </c>
      <c r="I6" s="12">
        <f t="shared" ref="I6:I9" si="0">SUM(B6:H6)</f>
        <v>0</v>
      </c>
    </row>
    <row r="7" spans="1:9">
      <c r="A7" t="s">
        <v>98</v>
      </c>
      <c r="I7" s="12">
        <f t="shared" si="0"/>
        <v>0</v>
      </c>
    </row>
    <row r="8" spans="1:9">
      <c r="A8" t="s">
        <v>99</v>
      </c>
      <c r="I8" s="12">
        <f t="shared" si="0"/>
        <v>0</v>
      </c>
    </row>
    <row r="9" spans="1:9">
      <c r="A9" t="s">
        <v>100</v>
      </c>
      <c r="I9" s="12">
        <f t="shared" si="0"/>
        <v>0</v>
      </c>
    </row>
    <row r="10" spans="1:9">
      <c r="I10" s="12"/>
    </row>
    <row r="11" spans="1:9">
      <c r="A11" s="3" t="s">
        <v>101</v>
      </c>
      <c r="B11" s="11"/>
      <c r="C11" s="11"/>
      <c r="D11" s="11"/>
      <c r="E11" s="11"/>
      <c r="F11" s="11"/>
      <c r="G11" s="11"/>
      <c r="H11" s="11"/>
      <c r="I11" s="13"/>
    </row>
    <row r="12" spans="1:9">
      <c r="A12" t="s">
        <v>96</v>
      </c>
      <c r="I12" s="12">
        <f>SUM(B12:H12)</f>
        <v>0</v>
      </c>
    </row>
    <row r="13" spans="1:9">
      <c r="A13" t="s">
        <v>97</v>
      </c>
      <c r="I13" s="12">
        <f t="shared" ref="I13:I16" si="1">SUM(B13:H13)</f>
        <v>0</v>
      </c>
    </row>
    <row r="14" spans="1:9">
      <c r="A14" t="s">
        <v>98</v>
      </c>
      <c r="I14" s="12">
        <f t="shared" si="1"/>
        <v>0</v>
      </c>
    </row>
    <row r="15" spans="1:9">
      <c r="A15" t="s">
        <v>99</v>
      </c>
      <c r="I15" s="12">
        <f t="shared" si="1"/>
        <v>0</v>
      </c>
    </row>
    <row r="16" spans="1:9">
      <c r="A16" t="s">
        <v>100</v>
      </c>
      <c r="I16" s="12">
        <f t="shared" si="1"/>
        <v>0</v>
      </c>
    </row>
    <row r="17" spans="1:9">
      <c r="A17" s="3" t="s">
        <v>29</v>
      </c>
      <c r="B17" s="11"/>
      <c r="C17" s="11"/>
      <c r="D17" s="11"/>
      <c r="E17" s="11"/>
      <c r="F17" s="11"/>
      <c r="G17" s="11"/>
      <c r="H17" s="11"/>
      <c r="I17" s="13"/>
    </row>
    <row r="18" spans="1:9">
      <c r="A18" t="s">
        <v>102</v>
      </c>
      <c r="I18" s="12">
        <f>SUM(B18:H18)</f>
        <v>0</v>
      </c>
    </row>
    <row r="19" spans="1:9">
      <c r="A19" t="s">
        <v>103</v>
      </c>
      <c r="I19" s="12">
        <f t="shared" ref="I19:I22" si="2">SUM(B19:H19)</f>
        <v>0</v>
      </c>
    </row>
    <row r="20" spans="1:9">
      <c r="A20" t="s">
        <v>104</v>
      </c>
      <c r="I20" s="12">
        <f t="shared" si="2"/>
        <v>0</v>
      </c>
    </row>
    <row r="21" spans="1:9">
      <c r="A21" t="s">
        <v>105</v>
      </c>
      <c r="I21" s="12">
        <f t="shared" si="2"/>
        <v>0</v>
      </c>
    </row>
    <row r="22" spans="1:9">
      <c r="A22" t="s">
        <v>106</v>
      </c>
      <c r="I22" s="12">
        <f t="shared" si="2"/>
        <v>0</v>
      </c>
    </row>
    <row r="23" spans="1:9">
      <c r="A23" s="3" t="s">
        <v>49</v>
      </c>
      <c r="B23" s="11"/>
      <c r="C23" s="11"/>
      <c r="D23" s="11"/>
      <c r="E23" s="11"/>
      <c r="F23" s="11"/>
      <c r="G23" s="11"/>
      <c r="H23" s="11"/>
      <c r="I23" s="13"/>
    </row>
    <row r="24" spans="1:9">
      <c r="A24" t="s">
        <v>107</v>
      </c>
      <c r="I24" s="12">
        <f>SUM(B24:H24)</f>
        <v>0</v>
      </c>
    </row>
    <row r="25" spans="1:9">
      <c r="A25" t="s">
        <v>108</v>
      </c>
      <c r="I25" s="12">
        <f t="shared" ref="I25:I33" si="3">SUM(B25:H25)</f>
        <v>0</v>
      </c>
    </row>
    <row r="26" spans="1:9">
      <c r="A26" t="s">
        <v>109</v>
      </c>
      <c r="I26" s="12">
        <f t="shared" si="3"/>
        <v>0</v>
      </c>
    </row>
    <row r="27" spans="1:9">
      <c r="A27" t="s">
        <v>110</v>
      </c>
      <c r="I27" s="12">
        <f t="shared" si="3"/>
        <v>0</v>
      </c>
    </row>
    <row r="28" spans="1:9">
      <c r="A28" t="s">
        <v>111</v>
      </c>
      <c r="I28" s="12">
        <f t="shared" si="3"/>
        <v>0</v>
      </c>
    </row>
    <row r="29" spans="1:9">
      <c r="A29" t="s">
        <v>112</v>
      </c>
      <c r="I29" s="12">
        <f t="shared" si="3"/>
        <v>0</v>
      </c>
    </row>
    <row r="30" spans="1:9">
      <c r="A30" t="s">
        <v>113</v>
      </c>
      <c r="I30" s="12">
        <f t="shared" si="3"/>
        <v>0</v>
      </c>
    </row>
    <row r="31" spans="1:9">
      <c r="A31" t="s">
        <v>85</v>
      </c>
      <c r="I31" s="12">
        <f t="shared" si="3"/>
        <v>0</v>
      </c>
    </row>
    <row r="32" spans="1:9">
      <c r="A32" t="s">
        <v>114</v>
      </c>
      <c r="I32" s="12">
        <f t="shared" si="3"/>
        <v>0</v>
      </c>
    </row>
    <row r="33" spans="1:9">
      <c r="A33" t="s">
        <v>115</v>
      </c>
      <c r="I33" s="12">
        <f t="shared" si="3"/>
        <v>0</v>
      </c>
    </row>
    <row r="34" spans="1:9">
      <c r="A34" s="3" t="s">
        <v>116</v>
      </c>
      <c r="B34" s="11"/>
      <c r="C34" s="11"/>
      <c r="D34" s="11"/>
      <c r="E34" s="11"/>
      <c r="F34" s="11"/>
      <c r="G34" s="11"/>
      <c r="H34" s="11"/>
      <c r="I34" s="13"/>
    </row>
    <row r="35" spans="1:9">
      <c r="A35" t="s">
        <v>117</v>
      </c>
      <c r="I35" s="12">
        <f>SUM(B35:H35)</f>
        <v>0</v>
      </c>
    </row>
    <row r="36" spans="1:9">
      <c r="A36" t="s">
        <v>118</v>
      </c>
      <c r="I36" s="12">
        <f t="shared" ref="I36:I38" si="4">SUM(B36:H36)</f>
        <v>0</v>
      </c>
    </row>
    <row r="37" spans="1:9">
      <c r="A37" t="s">
        <v>119</v>
      </c>
      <c r="I37" s="12">
        <f t="shared" si="4"/>
        <v>0</v>
      </c>
    </row>
    <row r="38" spans="1:9" ht="18.600000000000001" thickBot="1">
      <c r="A38" t="s">
        <v>112</v>
      </c>
      <c r="I38" s="12">
        <f t="shared" si="4"/>
        <v>0</v>
      </c>
    </row>
    <row r="39" spans="1:9" ht="25.15" thickBot="1">
      <c r="A39" s="10" t="s">
        <v>94</v>
      </c>
      <c r="B39" s="10">
        <f>SUM(B5:B9,B12:B16,B18:B22,B24:B33,B35:B38)</f>
        <v>0</v>
      </c>
      <c r="C39" s="10">
        <f t="shared" ref="C39:H39" si="5">SUM(C5:C9,C12:C16,C18:C22,C24:C33,C35:C38)</f>
        <v>0</v>
      </c>
      <c r="D39" s="10">
        <f t="shared" si="5"/>
        <v>0</v>
      </c>
      <c r="E39" s="10">
        <f t="shared" si="5"/>
        <v>0</v>
      </c>
      <c r="F39" s="10">
        <f t="shared" si="5"/>
        <v>0</v>
      </c>
      <c r="G39" s="10">
        <f t="shared" si="5"/>
        <v>0</v>
      </c>
      <c r="H39" s="10">
        <f t="shared" si="5"/>
        <v>0</v>
      </c>
      <c r="I39" s="15">
        <f>SUM(I5:I9,I12:I16,I18:I22,I24:I33,I35:I38)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3D243ECFC7B3448DCE12088D2A57F5" ma:contentTypeVersion="3" ma:contentTypeDescription="Create a new document." ma:contentTypeScope="" ma:versionID="1e6804b58ab3e071dd623f9abb8fdb45">
  <xsd:schema xmlns:xsd="http://www.w3.org/2001/XMLSchema" xmlns:xs="http://www.w3.org/2001/XMLSchema" xmlns:p="http://schemas.microsoft.com/office/2006/metadata/properties" xmlns:ns2="55fedf85-b16f-479f-9d48-8904aa1a4207" targetNamespace="http://schemas.microsoft.com/office/2006/metadata/properties" ma:root="true" ma:fieldsID="993f19d23c9d407d9ef783f43400cee2" ns2:_="">
    <xsd:import namespace="55fedf85-b16f-479f-9d48-8904aa1a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fedf85-b16f-479f-9d48-8904aa1a42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1A6FFD-7E7A-4534-84EA-F345444349EE}"/>
</file>

<file path=customXml/itemProps2.xml><?xml version="1.0" encoding="utf-8"?>
<ds:datastoreItem xmlns:ds="http://schemas.openxmlformats.org/officeDocument/2006/customXml" ds:itemID="{CDDC9545-56CF-4D45-AD04-47CC00ADC24B}"/>
</file>

<file path=customXml/itemProps3.xml><?xml version="1.0" encoding="utf-8"?>
<ds:datastoreItem xmlns:ds="http://schemas.openxmlformats.org/officeDocument/2006/customXml" ds:itemID="{7FBAD89A-B1E7-4A71-B0D2-6CB0135F2A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John.McDermott</cp:lastModifiedBy>
  <cp:revision/>
  <dcterms:created xsi:type="dcterms:W3CDTF">2019-03-18T21:11:19Z</dcterms:created>
  <dcterms:modified xsi:type="dcterms:W3CDTF">2023-11-23T12:49:00Z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0x010100E43D243ECFC7B3448DCE12088D2A57F5</vt:lpwstr>
  </property>
</Properties>
</file>